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598" activeTab="3"/>
  </bookViews>
  <sheets>
    <sheet name="TECNICA grupo 37" sheetId="11" r:id="rId1"/>
    <sheet name="TECNICA grupo 44" sheetId="8" r:id="rId2"/>
    <sheet name="FINANCIERO" sheetId="12" r:id="rId3"/>
    <sheet name="JURIDICO" sheetId="13" r:id="rId4"/>
  </sheets>
  <calcPr calcId="152511"/>
</workbook>
</file>

<file path=xl/calcChain.xml><?xml version="1.0" encoding="utf-8"?>
<calcChain xmlns="http://schemas.openxmlformats.org/spreadsheetml/2006/main">
  <c r="C23" i="12" l="1"/>
  <c r="C22" i="12"/>
  <c r="C13" i="12"/>
  <c r="C12" i="12"/>
  <c r="F116" i="11" l="1"/>
  <c r="D127" i="11" s="1"/>
  <c r="E101" i="11"/>
  <c r="D126" i="11" s="1"/>
  <c r="A51" i="11"/>
  <c r="A50" i="11"/>
  <c r="E40" i="11"/>
  <c r="E24" i="11"/>
  <c r="E24" i="8"/>
  <c r="E126" i="11" l="1"/>
  <c r="E40" i="8"/>
  <c r="E112" i="8" l="1"/>
  <c r="D137" i="8" s="1"/>
  <c r="F127" i="8"/>
  <c r="E137" i="8" l="1"/>
  <c r="C108" i="8" l="1"/>
  <c r="A50" i="8"/>
  <c r="A52" i="8" s="1"/>
</calcChain>
</file>

<file path=xl/sharedStrings.xml><?xml version="1.0" encoding="utf-8"?>
<sst xmlns="http://schemas.openxmlformats.org/spreadsheetml/2006/main" count="680" uniqueCount="275">
  <si>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</si>
  <si>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</si>
  <si>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</si>
  <si>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</si>
  <si>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</si>
  <si>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</si>
  <si>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</si>
  <si>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</si>
  <si>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</si>
  <si>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</si>
  <si>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</si>
  <si>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</si>
  <si>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</si>
  <si>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</si>
  <si>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</si>
  <si>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</si>
  <si>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</si>
  <si>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</si>
  <si>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</si>
  <si>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</si>
  <si>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</si>
  <si>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</si>
  <si>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</si>
  <si>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</si>
  <si>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</si>
  <si>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</si>
  <si>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</si>
  <si>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</si>
  <si>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</si>
  <si>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</si>
  <si>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</si>
  <si>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</si>
  <si>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</si>
  <si>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</si>
  <si>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</si>
  <si>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</si>
  <si>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</si>
  <si>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</si>
  <si>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</si>
  <si>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</si>
  <si>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</si>
  <si>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</si>
  <si>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</si>
  <si>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</si>
  <si>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</si>
  <si>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</si>
  <si>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</si>
  <si>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</si>
  <si>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</si>
  <si>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</si>
  <si>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</si>
  <si>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</si>
  <si>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</si>
  <si>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</si>
  <si>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</si>
  <si>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</si>
  <si>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</si>
  <si>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</si>
  <si>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</si>
  <si>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</si>
  <si>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</si>
  <si>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</si>
  <si>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</si>
  <si>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</si>
  <si>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</si>
  <si>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</si>
  <si>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</si>
  <si>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</si>
  <si>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</si>
  <si>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</si>
  <si>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</si>
  <si>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</si>
  <si>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</si>
  <si>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</si>
  <si>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</si>
  <si>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</si>
  <si>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</si>
  <si>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</si>
  <si>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</si>
  <si>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</si>
  <si>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</si>
  <si>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</si>
  <si>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</si>
  <si>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</si>
  <si>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</si>
  <si>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</si>
  <si>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</si>
  <si>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</si>
  <si>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</si>
  <si>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</si>
  <si>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</si>
  <si>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</si>
  <si>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</si>
  <si>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</si>
  <si>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</si>
  <si>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</si>
  <si>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</si>
  <si>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</si>
  <si>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</si>
  <si>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</si>
  <si>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</si>
  <si>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</si>
  <si>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</si>
  <si>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</si>
  <si>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</si>
  <si>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</si>
  <si>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</si>
  <si>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</si>
  <si>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</si>
  <si>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</si>
  <si>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</si>
  <si>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</si>
  <si>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FUNDACION FUNSOCIAL FAMILIA Y TU  FAMITU</t>
  </si>
  <si>
    <t>ICBF</t>
  </si>
  <si>
    <t>1/200</t>
  </si>
  <si>
    <t>UNIVERSIDAD DEL MAGDALENA</t>
  </si>
  <si>
    <t>LICENCIADA EN CIENCIAS NATURALES Y EDUCACION AMBIENTAL</t>
  </si>
  <si>
    <t>DOCENTE</t>
  </si>
  <si>
    <t>IE  MARTICAS-  FUNDACION FAMILIA Y TU</t>
  </si>
  <si>
    <t>08/11/205-07/05/2010-01/07/2012-31/07/2013</t>
  </si>
  <si>
    <t>DOCENTE-COORDINADORA CDI( COORDINAR Y MONITOREAR LAS FUNCIONES DEL TALENTO HUMANO Y ORIENTAR  LOS PROCESOS FORMATIVOS)</t>
  </si>
  <si>
    <t>NATALIA ALEJANDRA PERDOMO GONZALEZ</t>
  </si>
  <si>
    <t>SURCOLOMBIANA</t>
  </si>
  <si>
    <t>PSICOLOGA</t>
  </si>
  <si>
    <t>INSTITUCION EDUCATIVA  ISNOS</t>
  </si>
  <si>
    <t>27/08/2013-25/09/2014</t>
  </si>
  <si>
    <t>DOCENTE ORIENTADORA</t>
  </si>
  <si>
    <t>CDI  MI NUNDO MAGICO</t>
  </si>
  <si>
    <t>INSTITUCIONAL</t>
  </si>
  <si>
    <t>CALLE 33 A No  4 25</t>
  </si>
  <si>
    <t>NA</t>
  </si>
  <si>
    <t>GRUPO ASOCIATIVO DE MIJERES CAMPESINAS ASOCAM</t>
  </si>
  <si>
    <t>CONVENIO DE APOYO 001 DEL 01/08/2009</t>
  </si>
  <si>
    <t>EDER OME MUÑOZ</t>
  </si>
  <si>
    <t>1/1000</t>
  </si>
  <si>
    <t>LICENCIADO EN HUMANIDADES Y FILOSOFIA</t>
  </si>
  <si>
    <t>SANTIAGO DE CALI</t>
  </si>
  <si>
    <t>FAMITU</t>
  </si>
  <si>
    <t>EDNA ROCIO BOTINA REALPE</t>
  </si>
  <si>
    <t>LICENCIADO EN EDUCACION BASICA  CON ENFASIS EN CIENCIAS SOCIALES Y DE LA EDUCACION</t>
  </si>
  <si>
    <t>UNIVERSIDAD DEL  CAUCA</t>
  </si>
  <si>
    <t>FAMI TU</t>
  </si>
  <si>
    <t>01/02/2012-30/09/2014</t>
  </si>
  <si>
    <t>01/08/2013-01/09/2014</t>
  </si>
  <si>
    <t xml:space="preserve"> COORDINAR Y MONITOREAR LAS FUNCIONES DEL TALENTO HUMANO Y ORIENTAR  LOS PROCESOS FORMATIVOS)</t>
  </si>
  <si>
    <t>ROSALBA GAVIRIA COLLAZOS</t>
  </si>
  <si>
    <t>BARRIO ANDAKI CENTRO ACEVEDO -</t>
  </si>
  <si>
    <t>CDI  FAMILIAS CON PROYECCION</t>
  </si>
  <si>
    <t>CDI  RETOÑOTOS DE AMOR</t>
  </si>
  <si>
    <t>MODALIDAD FAMILIAR</t>
  </si>
  <si>
    <t>MODALIDA FAMILIAR</t>
  </si>
  <si>
    <t>IE EDUCATIVA ISNOS ZONA RURAL</t>
  </si>
  <si>
    <t>CDI CRECIENDO JUNTOS</t>
  </si>
  <si>
    <t>SALON COMUNAL SECTOR URBANO ISNOS</t>
  </si>
  <si>
    <t>CDI LAS ESTRELLITAS</t>
  </si>
  <si>
    <t>SALON COMUNAL VEREDA AGUADAS- ALTO ORITOGUAS- ELIAS</t>
  </si>
  <si>
    <t>ADMINISTRADORA DE EMPRESAS</t>
  </si>
  <si>
    <t>UNAD</t>
  </si>
  <si>
    <t>COVOLHUILA</t>
  </si>
  <si>
    <t>18/03/2010-31/07/2010-01/09/2010-28-02-2011-01/03/2011/31/10/2011</t>
  </si>
  <si>
    <t>COORDINAR LA IMPLEMENTACION  DE ACOMPAÑAMIENTO ESTRATEGIS JUNTOS-MONITOREAR ELPROCESO DE  ACOMPAÑA MENTO DE LAS FAMILIAS</t>
  </si>
  <si>
    <t>RUBIA DE CARMEN LOPEZ ARTEAGA</t>
  </si>
  <si>
    <t>UNIVERSIDAD JAVERIANA</t>
  </si>
  <si>
    <t>LICENCIADA EN CIENCIAS RELIGIOSAS-LICENCIADA EN EDUCACION BASICA  CON ENFASIS  EN CIENCIAS SOCIALES</t>
  </si>
  <si>
    <t>ISTITUCION EDUCATIVA MUNDOYAL ISNOS</t>
  </si>
  <si>
    <t>16/02/2004/07/07/2005-01/04/2009-30/11/2009</t>
  </si>
  <si>
    <t>JORGE CALDERON CLAROS</t>
  </si>
  <si>
    <t>CONTADOR PUBLICO</t>
  </si>
  <si>
    <t>10/08/2012-30/09/2014</t>
  </si>
  <si>
    <t>CONTADOR</t>
  </si>
  <si>
    <t>EQUIPO PSICOSOCIAL</t>
  </si>
  <si>
    <t>MARIA DEL PILAR ZUÑIGA MONJE</t>
  </si>
  <si>
    <t>LICENCIDA EN EDUCACION BASICA CON ENFASISI EN EDUCACION ARTISTICA</t>
  </si>
  <si>
    <t>1/300</t>
  </si>
  <si>
    <t xml:space="preserve">SURCOLOMBIANA </t>
  </si>
  <si>
    <t>FAMITU- COLEGIO JUANA VELASQUEZ-LICEO MONTESORI</t>
  </si>
  <si>
    <t>01/08/2013-01/09/2014-02/02/2005-12/12/2005-02/2006-15/06/2006</t>
  </si>
  <si>
    <t>COORDINADORA CDI MUNDO MAGICO COORDINAR Y MONITOREAR LAS FUNCIONES DEL TALENTO HUMANO- DOCENTE Y COORDINADORA ACADEMICA-DOCENTE</t>
  </si>
  <si>
    <t>RUBIELA ANACONA ALVAREZ</t>
  </si>
  <si>
    <t>LICENCIADA EN EDUCACION BASICA CON ENFASIS EN SOCIALES</t>
  </si>
  <si>
    <t>MAGDALENA</t>
  </si>
  <si>
    <t>COORDINADORA PEDAGIGICA DE HCB</t>
  </si>
  <si>
    <t>03/08/2012-3009/2014</t>
  </si>
  <si>
    <t>ESTELA MERCEDES ROJAS GONZALEZ</t>
  </si>
  <si>
    <t>01/03/2012-31/12/2012-01/09/2011/15/02/2012-04/02/2010-30/08/2011-01/11/2013-30/09/2014</t>
  </si>
  <si>
    <t>DOCENTE Y COORDINADORA CDI CRECIENDO JUNTOS</t>
  </si>
  <si>
    <t>DABEIBA GOMEZ RENGIFO</t>
  </si>
  <si>
    <t>HOSPITAL  NUESTRA SEÑORA DEL CARMEN-ACTIVA LTDA-IE BORDONES-FUNAMI</t>
  </si>
  <si>
    <t>ORIENTADORA</t>
  </si>
  <si>
    <t>CONFAMILIAR-</t>
  </si>
  <si>
    <t>17/07/2008-16/07/2009-18/08/2009-17/08/2010</t>
  </si>
  <si>
    <t>YOLANDA ORDOÑEZ ARGOTE</t>
  </si>
  <si>
    <t>LICEO MONTESSORI-MUNICIPIO DE ISNOS</t>
  </si>
  <si>
    <t>01/08/2009-31/12/2009- 16/04/2013-15/10/2013-22/10/2013/31/12/201302/01/2014-30/06/2014-12/07/2014/30/09/2014</t>
  </si>
  <si>
    <t>DOCENTE-APOYO A COMISARIA DE FAMILIA-SICOLOGA</t>
  </si>
  <si>
    <t>INGRID YOMARA ZUÑIGA LARA</t>
  </si>
  <si>
    <t>SAN BUENAVENTURA</t>
  </si>
  <si>
    <t>APOYO PSICOSOCIAL</t>
  </si>
  <si>
    <t>01/09/2013-30/03/2014</t>
  </si>
  <si>
    <t>MONTEGRANARIO PEREZ MUÑOZ</t>
  </si>
  <si>
    <t>ESTUDIANTE 146 CREDITOS ACADEMICOS-FORMACION SACERDOTAL SEMINARIO GARZON</t>
  </si>
  <si>
    <t>UNAD-SEMINARIO GARZON</t>
  </si>
  <si>
    <t>01/03/2014-30/09/2014-</t>
  </si>
  <si>
    <t>FAMITU-  DIOCESIS DE GARZON</t>
  </si>
  <si>
    <t>APOYO PSICOSOCIAL-LIDERES DE PROGRAMAS APOSTOLICOS</t>
  </si>
  <si>
    <t>DORA  LILIA MUÑOZ VALENCIA</t>
  </si>
  <si>
    <t>MARTHA  ISABEL MUÑOZ VELASCO</t>
  </si>
  <si>
    <t>LICEO MONTESORI-ALCALDIA ISNOS</t>
  </si>
  <si>
    <t>01/08/2009-30/12/2009-16/04/2013-15-10-2013</t>
  </si>
  <si>
    <t>LA EXPERIENCIA DE ESTE CONTRATO NO SE SUMA DEBIDO A QUE ESTA TRASLAPADO</t>
  </si>
  <si>
    <t>27</t>
  </si>
  <si>
    <t>362</t>
  </si>
  <si>
    <t>1/5000</t>
  </si>
  <si>
    <t>1/150</t>
  </si>
  <si>
    <t>OPSR 18588</t>
  </si>
  <si>
    <t>29,30</t>
  </si>
  <si>
    <t>26</t>
  </si>
  <si>
    <t>EL CONTRATO NO CUMPLE CON LA EXPERENCIA REQUERIDA A LA PRIMERA INFANCIA Y O FAMILIA</t>
  </si>
  <si>
    <t>0</t>
  </si>
  <si>
    <t>NO CUMPLE CON LA EXPERENCIA EXIGIDA EN ATENCION A LA PRIMERA INFANCIA Y O FAMILIA</t>
  </si>
  <si>
    <t>31</t>
  </si>
  <si>
    <t>975</t>
  </si>
  <si>
    <t xml:space="preserve">                                                 INSTITUTO COLOMBIANO DE BIENESTAR FAMILIAR - ICBF</t>
  </si>
  <si>
    <t>CECILIA DE LA FUENTE DE LLERAS</t>
  </si>
  <si>
    <t xml:space="preserve">EVALUACIÓN FINANCIERA PRIMERA INFANCIA </t>
  </si>
  <si>
    <t xml:space="preserve">PROPONENTE: </t>
  </si>
  <si>
    <t>FUNDACION FUNSOCIAL FAMILIA Y TU – FAMITU</t>
  </si>
  <si>
    <t>NUMERO DE NIT</t>
  </si>
  <si>
    <t>900299281-1</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</si>
  <si>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</si>
  <si>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</si>
  <si>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</si>
  <si>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</si>
  <si>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</si>
  <si>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</si>
  <si>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</si>
  <si>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</si>
  <si>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</si>
  <si>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</si>
  <si>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</si>
  <si>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</si>
  <si>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</si>
  <si>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</si>
  <si>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</si>
  <si>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</si>
  <si>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</si>
  <si>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</si>
  <si>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3. FUNDACION FUNSOCIAL FAMILIA Y TU – FAMITU</t>
  </si>
  <si>
    <t>DOCUMENTOS</t>
  </si>
  <si>
    <t>FOLIOS</t>
  </si>
  <si>
    <t xml:space="preserve">NO CUMPLE </t>
  </si>
  <si>
    <t>CARTA DE PRESENTACION DE LA PROPUESTA DONDE SE INDIQUE EL GRUPO O CRUPOS EN LOS QUE VA A PARTICIPAR FORMATO 1</t>
  </si>
  <si>
    <t>19-21</t>
  </si>
  <si>
    <t>CERTIFICAD DE CUMPLIMIENTO DE PAGO DE APORTES DE SEGURIDAD SOCIAL Y PARAFISCALES. FORMATO 2</t>
  </si>
  <si>
    <t xml:space="preserve">GARANTIA DE SERIEDAD DE LA PROPUESTA </t>
  </si>
  <si>
    <t>15-18</t>
  </si>
  <si>
    <t>falta firma representante legal</t>
  </si>
  <si>
    <t>CERTIFICADO DE EXISTENCIA Y REPRESENTACIÓN LEGAL DEL PROPONENTE</t>
  </si>
  <si>
    <t>1al 3</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</si>
  <si>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</si>
  <si>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</si>
  <si>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</si>
  <si>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</si>
  <si>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</si>
  <si>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</si>
  <si>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</si>
  <si>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9 y 10</t>
  </si>
  <si>
    <t>CONSULTA CERTIFICADO DEL SISTEMA DE INFORMACIÓN Y REGISTRO DE SANCIONES Y CAUSAS DE INHABILIDAD –SIRI– VIGENTE, EXPEDIDO POR LA PROCURADURÍA GENERAL DE LA NACIÓN DEL REPRESENTANTE LEGAL Y DE LA PERSONA JURÍDICA</t>
  </si>
  <si>
    <t>se consultó en sistema  el 
certificado de persona natural</t>
  </si>
  <si>
    <t>CONSULTA ANTECEDENTES PENALES DEL REPRESENTANTE LEGAL</t>
  </si>
  <si>
    <t>RESOLUCIÓN POR LA CUAL EL ICBF OTROGA O RECONOCE PERSONERÍA JURÍDICA EN LOS CASOS QUE APLIQUE</t>
  </si>
  <si>
    <t>14 a 16</t>
  </si>
  <si>
    <t>CERTIFICACION DE PARTICIPACION INDEPENDIENTE DEL PROPONENTE FORMATO 3</t>
  </si>
  <si>
    <t>23 y 24</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</si>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</sst>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dd/mm/yyyy;@"/>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8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1" fontId="0" fillId="3" borderId="1" xfId="0" applyNumberFormat="1" applyFill="1" applyBorder="1" applyAlignment="1">
      <alignment horizontal="right" vertical="center"/>
    </xf>
    <xf numFmtId="0" fontId="13" fillId="0" borderId="4" xfId="0" applyFont="1" applyFill="1" applyBorder="1" applyAlignment="1" applyProtection="1">
      <alignment horizontal="center" vertical="center" wrapText="1"/>
      <protection locked="0"/>
    </xf>
    <xf numFmtId="2" fontId="13" fillId="0" borderId="14" xfId="0" applyNumberFormat="1"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3" fillId="0" borderId="4" xfId="0" applyNumberFormat="1"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vertical="center"/>
      <protection locked="0"/>
    </xf>
    <xf numFmtId="0" fontId="9" fillId="0" borderId="1" xfId="0" applyFont="1" applyFill="1" applyBorder="1" applyAlignment="1" applyProtection="1">
      <alignment vertical="center" wrapText="1"/>
      <protection locked="0"/>
    </xf>
    <xf numFmtId="0" fontId="9" fillId="0" borderId="8" xfId="0" applyFont="1" applyFill="1" applyBorder="1" applyAlignment="1" applyProtection="1">
      <alignment vertical="center" wrapText="1"/>
      <protection locked="0"/>
    </xf>
    <xf numFmtId="0" fontId="9" fillId="0" borderId="1" xfId="0" applyFont="1" applyFill="1" applyBorder="1" applyAlignment="1" applyProtection="1">
      <alignment horizontal="center" vertical="center"/>
      <protection locked="0"/>
    </xf>
    <xf numFmtId="14" fontId="0" fillId="0" borderId="1" xfId="0" applyNumberFormat="1" applyBorder="1" applyAlignment="1"/>
    <xf numFmtId="170" fontId="13" fillId="0" borderId="1" xfId="0" applyNumberFormat="1" applyFont="1" applyFill="1" applyBorder="1" applyAlignment="1" applyProtection="1">
      <alignment horizontal="center" vertical="center" wrapText="1"/>
      <protection locked="0"/>
    </xf>
    <xf numFmtId="1" fontId="13" fillId="0" borderId="1" xfId="1" applyNumberFormat="1" applyFont="1" applyFill="1" applyBorder="1" applyAlignment="1">
      <alignment horizontal="center" vertical="center" wrapText="1"/>
    </xf>
    <xf numFmtId="14" fontId="0" fillId="0" borderId="1" xfId="0" applyNumberFormat="1" applyFill="1" applyBorder="1" applyAlignment="1">
      <alignment wrapText="1"/>
    </xf>
    <xf numFmtId="14" fontId="0" fillId="0" borderId="1" xfId="0" applyNumberFormat="1" applyFill="1" applyBorder="1" applyAlignment="1"/>
    <xf numFmtId="0" fontId="0" fillId="0" borderId="1" xfId="0" applyBorder="1" applyAlignment="1">
      <alignment horizontal="center" wrapText="1"/>
    </xf>
    <xf numFmtId="0" fontId="1" fillId="0" borderId="0" xfId="0" applyFont="1" applyFill="1" applyBorder="1" applyAlignment="1">
      <alignment horizontal="center" vertical="center" wrapText="1"/>
    </xf>
    <xf numFmtId="0" fontId="0" fillId="0" borderId="1" xfId="0" applyBorder="1" applyAlignment="1">
      <alignment wrapText="1"/>
    </xf>
    <xf numFmtId="14" fontId="11" fillId="0" borderId="1" xfId="0" applyNumberFormat="1" applyFont="1" applyFill="1" applyBorder="1" applyAlignment="1" applyProtection="1">
      <alignment horizontal="center" vertical="center"/>
      <protection locked="0"/>
    </xf>
    <xf numFmtId="0" fontId="0" fillId="0" borderId="1" xfId="0"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vertical="center" wrapText="1"/>
    </xf>
    <xf numFmtId="0" fontId="0" fillId="0" borderId="1" xfId="0" applyBorder="1" applyAlignment="1">
      <alignment horizontal="left" vertical="center"/>
    </xf>
    <xf numFmtId="49" fontId="13" fillId="0" borderId="4"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14" fontId="9" fillId="0" borderId="1" xfId="0" applyNumberFormat="1" applyFont="1" applyFill="1" applyBorder="1" applyAlignment="1" applyProtection="1">
      <alignment horizontal="center" vertical="center"/>
      <protection locked="0"/>
    </xf>
    <xf numFmtId="14" fontId="0" fillId="0" borderId="1" xfId="0" applyNumberFormat="1" applyFont="1" applyFill="1" applyBorder="1" applyAlignment="1">
      <alignment horizontal="center" vertical="center" wrapText="1"/>
    </xf>
    <xf numFmtId="14" fontId="0" fillId="0" borderId="1" xfId="0" applyNumberFormat="1" applyBorder="1" applyAlignment="1">
      <alignment horizontal="right" wrapText="1"/>
    </xf>
    <xf numFmtId="49" fontId="13" fillId="0" borderId="1" xfId="1" applyNumberFormat="1" applyFont="1" applyFill="1" applyBorder="1" applyAlignment="1">
      <alignment horizontal="right" vertical="center" wrapText="1"/>
    </xf>
    <xf numFmtId="0" fontId="23" fillId="5" borderId="21" xfId="0" applyFont="1" applyFill="1" applyBorder="1" applyAlignment="1">
      <alignment vertical="center"/>
    </xf>
    <xf numFmtId="0" fontId="23" fillId="5" borderId="22" xfId="0" applyFont="1" applyFill="1" applyBorder="1" applyAlignment="1">
      <alignment horizontal="center" vertical="center" wrapText="1"/>
    </xf>
    <xf numFmtId="0" fontId="24" fillId="0" borderId="23" xfId="0" applyFont="1" applyBorder="1" applyAlignment="1">
      <alignment vertical="center" wrapText="1"/>
    </xf>
    <xf numFmtId="0" fontId="24" fillId="0" borderId="22" xfId="0" applyFont="1" applyBorder="1" applyAlignment="1">
      <alignment vertical="center"/>
    </xf>
    <xf numFmtId="0" fontId="23" fillId="5" borderId="23" xfId="0" applyFont="1" applyFill="1" applyBorder="1" applyAlignment="1">
      <alignment vertical="center"/>
    </xf>
    <xf numFmtId="0" fontId="24" fillId="5" borderId="22" xfId="0" applyFont="1" applyFill="1" applyBorder="1" applyAlignment="1">
      <alignment vertical="center"/>
    </xf>
    <xf numFmtId="0" fontId="24" fillId="5" borderId="0" xfId="0" applyFont="1" applyFill="1" applyAlignment="1">
      <alignment vertical="center"/>
    </xf>
    <xf numFmtId="0" fontId="24" fillId="5" borderId="23" xfId="0" applyFont="1" applyFill="1" applyBorder="1" applyAlignment="1">
      <alignment vertical="center"/>
    </xf>
    <xf numFmtId="0" fontId="23" fillId="5" borderId="24" xfId="0" applyFont="1" applyFill="1" applyBorder="1" applyAlignment="1">
      <alignment vertical="center"/>
    </xf>
    <xf numFmtId="0" fontId="25" fillId="5" borderId="27" xfId="0" applyFont="1" applyFill="1" applyBorder="1" applyAlignment="1">
      <alignment vertical="center"/>
    </xf>
    <xf numFmtId="0" fontId="25" fillId="5" borderId="27" xfId="0" applyFont="1" applyFill="1" applyBorder="1" applyAlignment="1">
      <alignment horizontal="center" vertical="center"/>
    </xf>
    <xf numFmtId="0" fontId="25" fillId="5" borderId="27" xfId="0" applyFont="1" applyFill="1" applyBorder="1" applyAlignment="1">
      <alignment vertical="center" wrapText="1"/>
    </xf>
    <xf numFmtId="0" fontId="23" fillId="5" borderId="0" xfId="0" applyFont="1" applyFill="1" applyAlignment="1">
      <alignment horizontal="center" vertical="center"/>
    </xf>
    <xf numFmtId="0" fontId="23" fillId="5" borderId="23" xfId="0" applyFont="1" applyFill="1" applyBorder="1" applyAlignment="1">
      <alignment horizontal="center" vertical="center"/>
    </xf>
    <xf numFmtId="0" fontId="24" fillId="5" borderId="19" xfId="0" applyFont="1" applyFill="1" applyBorder="1" applyAlignment="1">
      <alignment vertical="center"/>
    </xf>
    <xf numFmtId="3" fontId="24" fillId="6" borderId="20" xfId="0" applyNumberFormat="1" applyFont="1" applyFill="1" applyBorder="1" applyAlignment="1">
      <alignment vertical="center"/>
    </xf>
    <xf numFmtId="0" fontId="24" fillId="5" borderId="21" xfId="0" applyFont="1" applyFill="1" applyBorder="1" applyAlignment="1">
      <alignment vertical="center"/>
    </xf>
    <xf numFmtId="3" fontId="24" fillId="6" borderId="0" xfId="0" applyNumberFormat="1" applyFont="1" applyFill="1" applyAlignment="1">
      <alignment vertical="center"/>
    </xf>
    <xf numFmtId="0" fontId="24" fillId="5" borderId="27" xfId="0" applyFont="1" applyFill="1" applyBorder="1" applyAlignment="1">
      <alignment vertical="center"/>
    </xf>
    <xf numFmtId="3" fontId="24" fillId="6" borderId="28" xfId="0" applyNumberFormat="1" applyFont="1" applyFill="1" applyBorder="1" applyAlignment="1">
      <alignment vertical="center"/>
    </xf>
    <xf numFmtId="0" fontId="24" fillId="5" borderId="29" xfId="0" applyFont="1" applyFill="1" applyBorder="1" applyAlignment="1">
      <alignment vertical="center"/>
    </xf>
    <xf numFmtId="0" fontId="23" fillId="5" borderId="22" xfId="0" applyFont="1" applyFill="1" applyBorder="1" applyAlignment="1">
      <alignment vertical="center"/>
    </xf>
    <xf numFmtId="2" fontId="24" fillId="6" borderId="0" xfId="0" applyNumberFormat="1" applyFont="1" applyFill="1" applyAlignment="1">
      <alignment horizontal="center" vertical="center"/>
    </xf>
    <xf numFmtId="0" fontId="23" fillId="5" borderId="27" xfId="0" applyFont="1" applyFill="1" applyBorder="1" applyAlignment="1">
      <alignment vertical="center"/>
    </xf>
    <xf numFmtId="9" fontId="24" fillId="6" borderId="28" xfId="0" applyNumberFormat="1" applyFont="1" applyFill="1" applyBorder="1" applyAlignment="1">
      <alignment horizontal="center" vertical="center"/>
    </xf>
    <xf numFmtId="0" fontId="23" fillId="5" borderId="29" xfId="0" applyFont="1" applyFill="1" applyBorder="1" applyAlignment="1">
      <alignment horizontal="center" vertical="center"/>
    </xf>
    <xf numFmtId="0" fontId="23" fillId="5" borderId="0" xfId="0" applyFont="1" applyFill="1" applyAlignment="1">
      <alignment horizontal="right" vertical="center"/>
    </xf>
    <xf numFmtId="0" fontId="23" fillId="5" borderId="0" xfId="0" applyFont="1" applyFill="1" applyAlignment="1">
      <alignment vertical="center"/>
    </xf>
    <xf numFmtId="0" fontId="24" fillId="0" borderId="23" xfId="0" applyFont="1" applyBorder="1" applyAlignment="1">
      <alignment vertical="center"/>
    </xf>
    <xf numFmtId="0" fontId="24" fillId="5" borderId="28" xfId="0" applyFont="1" applyFill="1" applyBorder="1" applyAlignment="1">
      <alignment vertical="center" wrapText="1"/>
    </xf>
    <xf numFmtId="0" fontId="28" fillId="5" borderId="0" xfId="0" applyFont="1" applyFill="1" applyAlignment="1">
      <alignment vertical="center"/>
    </xf>
    <xf numFmtId="0" fontId="29" fillId="0" borderId="0" xfId="0" applyFont="1"/>
    <xf numFmtId="0" fontId="30" fillId="0" borderId="0" xfId="0" applyFont="1"/>
    <xf numFmtId="0" fontId="32" fillId="8" borderId="5" xfId="0" applyFont="1" applyFill="1" applyBorder="1" applyAlignment="1">
      <alignment horizontal="center" vertical="center" wrapText="1"/>
    </xf>
    <xf numFmtId="0" fontId="32" fillId="8" borderId="1" xfId="0" applyFont="1" applyFill="1" applyBorder="1" applyAlignment="1">
      <alignment horizontal="center" vertical="center" wrapText="1"/>
    </xf>
    <xf numFmtId="16" fontId="33" fillId="5" borderId="34" xfId="0" applyNumberFormat="1" applyFont="1" applyFill="1" applyBorder="1" applyAlignment="1">
      <alignment horizontal="center" vertical="center" wrapText="1"/>
    </xf>
    <xf numFmtId="0" fontId="33" fillId="5" borderId="37" xfId="0" applyFont="1" applyFill="1" applyBorder="1" applyAlignment="1">
      <alignment horizontal="center" vertical="center" wrapText="1"/>
    </xf>
    <xf numFmtId="16" fontId="33" fillId="0" borderId="37" xfId="0" applyNumberFormat="1" applyFont="1" applyBorder="1" applyAlignment="1">
      <alignment horizontal="center" vertical="center" wrapText="1"/>
    </xf>
    <xf numFmtId="0" fontId="33" fillId="0" borderId="37" xfId="0" applyFont="1" applyBorder="1" applyAlignment="1">
      <alignment horizontal="center" vertical="center" wrapText="1"/>
    </xf>
    <xf numFmtId="16" fontId="33" fillId="5" borderId="37" xfId="0" applyNumberFormat="1" applyFont="1" applyFill="1" applyBorder="1" applyAlignment="1">
      <alignment horizontal="center" vertical="center" wrapText="1"/>
    </xf>
    <xf numFmtId="0" fontId="34" fillId="0" borderId="37"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8"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22" xfId="0" applyBorder="1"/>
    <xf numFmtId="0" fontId="23" fillId="5" borderId="28" xfId="0" applyFont="1" applyFill="1" applyBorder="1" applyAlignment="1">
      <alignment vertical="center" wrapText="1"/>
    </xf>
    <xf numFmtId="0" fontId="23" fillId="5" borderId="33" xfId="0" applyFont="1" applyFill="1" applyBorder="1" applyAlignment="1">
      <alignment vertical="center" wrapText="1"/>
    </xf>
    <xf numFmtId="0" fontId="23" fillId="7" borderId="24" xfId="0" applyFont="1" applyFill="1" applyBorder="1" applyAlignment="1">
      <alignment horizontal="center" vertical="center"/>
    </xf>
    <xf numFmtId="0" fontId="23" fillId="7" borderId="25" xfId="0" applyFont="1" applyFill="1" applyBorder="1" applyAlignment="1">
      <alignment horizontal="center" vertical="center"/>
    </xf>
    <xf numFmtId="0" fontId="23" fillId="7" borderId="26" xfId="0" applyFont="1" applyFill="1" applyBorder="1" applyAlignment="1">
      <alignment horizontal="center" vertical="center"/>
    </xf>
    <xf numFmtId="0" fontId="24" fillId="5" borderId="30" xfId="0" applyFont="1" applyFill="1" applyBorder="1" applyAlignment="1">
      <alignment vertical="center"/>
    </xf>
    <xf numFmtId="0" fontId="23" fillId="5" borderId="19" xfId="0" applyFont="1" applyFill="1" applyBorder="1" applyAlignment="1">
      <alignment vertical="center"/>
    </xf>
    <xf numFmtId="0" fontId="23" fillId="5" borderId="27" xfId="0" applyFont="1" applyFill="1" applyBorder="1" applyAlignment="1">
      <alignment vertical="center"/>
    </xf>
    <xf numFmtId="0" fontId="23" fillId="5" borderId="20" xfId="0" applyFont="1" applyFill="1" applyBorder="1" applyAlignment="1">
      <alignment vertical="center" wrapText="1"/>
    </xf>
    <xf numFmtId="0" fontId="23" fillId="5" borderId="31" xfId="0" applyFont="1" applyFill="1" applyBorder="1" applyAlignment="1">
      <alignment vertical="center" wrapText="1"/>
    </xf>
    <xf numFmtId="0" fontId="24" fillId="5" borderId="32" xfId="0" applyFont="1" applyFill="1" applyBorder="1" applyAlignment="1">
      <alignment vertical="center"/>
    </xf>
    <xf numFmtId="44" fontId="26" fillId="5" borderId="25" xfId="6" applyFont="1" applyFill="1" applyBorder="1" applyAlignment="1">
      <alignment horizontal="center" vertical="center" wrapText="1"/>
    </xf>
    <xf numFmtId="44" fontId="26" fillId="5" borderId="26" xfId="6" applyFont="1" applyFill="1" applyBorder="1" applyAlignment="1">
      <alignment horizontal="center" vertical="center" wrapText="1"/>
    </xf>
    <xf numFmtId="0" fontId="23" fillId="5" borderId="19" xfId="0"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3" fillId="5" borderId="0" xfId="0" applyFont="1" applyFill="1" applyAlignment="1">
      <alignment horizontal="center" vertical="center" wrapText="1"/>
    </xf>
    <xf numFmtId="0" fontId="24" fillId="5" borderId="25" xfId="0" applyFont="1" applyFill="1" applyBorder="1" applyAlignment="1">
      <alignment horizontal="center" vertical="center" wrapText="1"/>
    </xf>
    <xf numFmtId="0" fontId="24" fillId="5" borderId="26"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33" fillId="5" borderId="37" xfId="0" applyFont="1" applyFill="1" applyBorder="1" applyAlignment="1">
      <alignment horizontal="left" vertical="justify" wrapText="1"/>
    </xf>
    <xf numFmtId="0" fontId="33" fillId="5" borderId="38" xfId="0" applyFont="1" applyFill="1" applyBorder="1" applyAlignment="1">
      <alignment horizontal="left" vertical="justify" wrapText="1"/>
    </xf>
    <xf numFmtId="0" fontId="33" fillId="5" borderId="39" xfId="0" applyFont="1" applyFill="1" applyBorder="1" applyAlignment="1">
      <alignment horizontal="left" vertical="justify" wrapText="1"/>
    </xf>
    <xf numFmtId="0" fontId="0" fillId="0" borderId="1" xfId="0" applyBorder="1" applyAlignment="1">
      <alignment horizontal="center"/>
    </xf>
    <xf numFmtId="0" fontId="33" fillId="5" borderId="37" xfId="0" applyFont="1" applyFill="1" applyBorder="1" applyAlignment="1">
      <alignment horizontal="center" vertical="justify" wrapText="1"/>
    </xf>
    <xf numFmtId="0" fontId="33" fillId="5" borderId="38" xfId="0" applyFont="1" applyFill="1" applyBorder="1" applyAlignment="1">
      <alignment horizontal="center" vertical="justify" wrapText="1"/>
    </xf>
    <xf numFmtId="0" fontId="33" fillId="5" borderId="39" xfId="0" applyFont="1" applyFill="1" applyBorder="1" applyAlignment="1">
      <alignment horizontal="center" vertical="justify"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14" fillId="0" borderId="1" xfId="0" applyFont="1" applyFill="1" applyBorder="1" applyAlignment="1">
      <alignment horizontal="left" wrapText="1"/>
    </xf>
    <xf numFmtId="0" fontId="14" fillId="0" borderId="1" xfId="0" applyFont="1" applyFill="1" applyBorder="1" applyAlignment="1">
      <alignment horizontal="left"/>
    </xf>
    <xf numFmtId="0" fontId="33" fillId="0" borderId="37" xfId="0" applyFont="1" applyBorder="1" applyAlignment="1">
      <alignment horizontal="left" vertical="justify" wrapText="1"/>
    </xf>
    <xf numFmtId="0" fontId="33" fillId="0" borderId="38" xfId="0" applyFont="1" applyBorder="1" applyAlignment="1">
      <alignment horizontal="left" vertical="justify" wrapText="1"/>
    </xf>
    <xf numFmtId="0" fontId="33" fillId="0" borderId="39" xfId="0" applyFont="1" applyBorder="1" applyAlignment="1">
      <alignment horizontal="left" vertical="justify" wrapText="1"/>
    </xf>
    <xf numFmtId="0" fontId="31" fillId="0" borderId="0" xfId="0" applyFont="1" applyAlignment="1">
      <alignment horizontal="center" vertical="center"/>
    </xf>
    <xf numFmtId="0" fontId="32" fillId="8" borderId="1" xfId="0" applyFont="1" applyFill="1" applyBorder="1" applyAlignment="1">
      <alignment horizontal="center" vertical="center" wrapText="1"/>
    </xf>
    <xf numFmtId="0" fontId="33" fillId="5" borderId="34" xfId="0" applyFont="1" applyFill="1" applyBorder="1" applyAlignment="1">
      <alignment horizontal="left" vertical="justify" wrapText="1"/>
    </xf>
    <xf numFmtId="0" fontId="33" fillId="5" borderId="35" xfId="0" applyFont="1" applyFill="1" applyBorder="1" applyAlignment="1">
      <alignment horizontal="left" vertical="justify" wrapText="1"/>
    </xf>
    <xf numFmtId="0" fontId="33" fillId="5" borderId="36" xfId="0" applyFont="1" applyFill="1" applyBorder="1" applyAlignment="1">
      <alignment horizontal="left" vertical="justify" wrapText="1"/>
    </xf>
    <xf numFmtId="0" fontId="14" fillId="9" borderId="1" xfId="0" applyFont="1" applyFill="1" applyBorder="1" applyAlignment="1">
      <alignment horizontal="left"/>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A79" zoomScale="80" zoomScaleNormal="80" workbookViewId="0">
      <selection activeCell="E94" sqref="E94"/>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00" t="s">
        <v>63</v>
      </c>
      <c r="C2" s="201"/>
      <c r="D2" s="201"/>
      <c r="E2" s="201"/>
      <c r="F2" s="201"/>
      <c r="G2" s="201"/>
      <c r="H2" s="201"/>
      <c r="I2" s="201"/>
      <c r="J2" s="201"/>
      <c r="K2" s="201"/>
      <c r="L2" s="201"/>
      <c r="M2" s="201"/>
      <c r="N2" s="201"/>
      <c r="O2" s="201"/>
      <c r="P2" s="201"/>
    </row>
    <row r="4" spans="2:16" ht="25.8" x14ac:dyDescent="0.3">
      <c r="B4" s="200" t="s">
        <v>48</v>
      </c>
      <c r="C4" s="201"/>
      <c r="D4" s="201"/>
      <c r="E4" s="201"/>
      <c r="F4" s="201"/>
      <c r="G4" s="201"/>
      <c r="H4" s="201"/>
      <c r="I4" s="201"/>
      <c r="J4" s="201"/>
      <c r="K4" s="201"/>
      <c r="L4" s="201"/>
      <c r="M4" s="201"/>
      <c r="N4" s="201"/>
      <c r="O4" s="201"/>
      <c r="P4" s="201"/>
    </row>
    <row r="5" spans="2:16" ht="15" thickBot="1" x14ac:dyDescent="0.35"/>
    <row r="6" spans="2:16" ht="21.6" thickBot="1" x14ac:dyDescent="0.35">
      <c r="B6" s="11" t="s">
        <v>4</v>
      </c>
      <c r="C6" s="198" t="s">
        <v>112</v>
      </c>
      <c r="D6" s="198"/>
      <c r="E6" s="198"/>
      <c r="F6" s="198"/>
      <c r="G6" s="198"/>
      <c r="H6" s="198"/>
      <c r="I6" s="198"/>
      <c r="J6" s="198"/>
      <c r="K6" s="198"/>
      <c r="L6" s="198"/>
      <c r="M6" s="198"/>
      <c r="N6" s="199"/>
    </row>
    <row r="7" spans="2:16" ht="16.2" thickBot="1" x14ac:dyDescent="0.35">
      <c r="B7" s="12" t="s">
        <v>5</v>
      </c>
      <c r="C7" s="198"/>
      <c r="D7" s="198"/>
      <c r="E7" s="198"/>
      <c r="F7" s="198"/>
      <c r="G7" s="198"/>
      <c r="H7" s="198"/>
      <c r="I7" s="198"/>
      <c r="J7" s="198"/>
      <c r="K7" s="198"/>
      <c r="L7" s="198"/>
      <c r="M7" s="198"/>
      <c r="N7" s="199"/>
    </row>
    <row r="8" spans="2:16" ht="16.2" thickBot="1" x14ac:dyDescent="0.35">
      <c r="B8" s="12" t="s">
        <v>6</v>
      </c>
      <c r="C8" s="198"/>
      <c r="D8" s="198"/>
      <c r="E8" s="198"/>
      <c r="F8" s="198"/>
      <c r="G8" s="198"/>
      <c r="H8" s="198"/>
      <c r="I8" s="198"/>
      <c r="J8" s="198"/>
      <c r="K8" s="198"/>
      <c r="L8" s="198"/>
      <c r="M8" s="198"/>
      <c r="N8" s="199"/>
    </row>
    <row r="9" spans="2:16" ht="16.2" thickBot="1" x14ac:dyDescent="0.35">
      <c r="B9" s="12" t="s">
        <v>7</v>
      </c>
      <c r="C9" s="198"/>
      <c r="D9" s="198"/>
      <c r="E9" s="198"/>
      <c r="F9" s="198"/>
      <c r="G9" s="198"/>
      <c r="H9" s="198"/>
      <c r="I9" s="198"/>
      <c r="J9" s="198"/>
      <c r="K9" s="198"/>
      <c r="L9" s="198"/>
      <c r="M9" s="198"/>
      <c r="N9" s="199"/>
    </row>
    <row r="10" spans="2:16" ht="16.2" thickBot="1" x14ac:dyDescent="0.35">
      <c r="B10" s="12" t="s">
        <v>8</v>
      </c>
      <c r="C10" s="202">
        <v>37</v>
      </c>
      <c r="D10" s="202"/>
      <c r="E10" s="203"/>
      <c r="F10" s="34"/>
      <c r="G10" s="34"/>
      <c r="H10" s="34"/>
      <c r="I10" s="34"/>
      <c r="J10" s="34"/>
      <c r="K10" s="34"/>
      <c r="L10" s="34"/>
      <c r="M10" s="34"/>
      <c r="N10" s="35"/>
    </row>
    <row r="11" spans="2:16" ht="16.2" thickBot="1" x14ac:dyDescent="0.35">
      <c r="B11" s="14" t="s">
        <v>9</v>
      </c>
      <c r="C11" s="15">
        <v>41972</v>
      </c>
      <c r="D11" s="16"/>
      <c r="E11" s="16"/>
      <c r="F11" s="16"/>
      <c r="G11" s="16"/>
      <c r="H11" s="16"/>
      <c r="I11" s="16"/>
      <c r="J11" s="16"/>
      <c r="K11" s="16"/>
      <c r="L11" s="16"/>
      <c r="M11" s="16"/>
      <c r="N11" s="17"/>
    </row>
    <row r="12" spans="2:16" ht="15.6" x14ac:dyDescent="0.3">
      <c r="B12" s="13"/>
      <c r="C12" s="18"/>
      <c r="D12" s="19"/>
      <c r="E12" s="19"/>
      <c r="F12" s="19"/>
      <c r="G12" s="19"/>
      <c r="H12" s="19"/>
      <c r="I12" s="95"/>
      <c r="J12" s="95"/>
      <c r="K12" s="95"/>
      <c r="L12" s="95"/>
      <c r="M12" s="95"/>
      <c r="N12" s="19"/>
    </row>
    <row r="13" spans="2:16" x14ac:dyDescent="0.3">
      <c r="I13" s="95"/>
      <c r="J13" s="95"/>
      <c r="K13" s="95"/>
      <c r="L13" s="95"/>
      <c r="M13" s="95"/>
      <c r="N13" s="96"/>
    </row>
    <row r="14" spans="2:16" ht="45.75" customHeight="1" x14ac:dyDescent="0.3">
      <c r="B14" s="204" t="s">
        <v>65</v>
      </c>
      <c r="C14" s="204"/>
      <c r="D14" s="120" t="s">
        <v>12</v>
      </c>
      <c r="E14" s="120" t="s">
        <v>13</v>
      </c>
      <c r="F14" s="120" t="s">
        <v>29</v>
      </c>
      <c r="G14" s="80"/>
      <c r="I14" s="38"/>
      <c r="J14" s="38"/>
      <c r="K14" s="38"/>
      <c r="L14" s="38"/>
      <c r="M14" s="38"/>
      <c r="N14" s="96"/>
    </row>
    <row r="15" spans="2:16" x14ac:dyDescent="0.3">
      <c r="B15" s="204"/>
      <c r="C15" s="204"/>
      <c r="D15" s="120">
        <v>37</v>
      </c>
      <c r="E15" s="36">
        <v>304722656</v>
      </c>
      <c r="F15" s="122">
        <v>112</v>
      </c>
      <c r="G15" s="81"/>
      <c r="I15" s="39"/>
      <c r="J15" s="39"/>
      <c r="K15" s="39"/>
      <c r="L15" s="39"/>
      <c r="M15" s="39"/>
      <c r="N15" s="96"/>
    </row>
    <row r="16" spans="2:16" x14ac:dyDescent="0.3">
      <c r="B16" s="204"/>
      <c r="C16" s="204"/>
      <c r="D16" s="120"/>
      <c r="E16" s="36"/>
      <c r="F16" s="122"/>
      <c r="G16" s="81"/>
      <c r="I16" s="39"/>
      <c r="J16" s="39"/>
      <c r="K16" s="39"/>
      <c r="L16" s="39"/>
      <c r="M16" s="39"/>
      <c r="N16" s="96"/>
    </row>
    <row r="17" spans="1:14" x14ac:dyDescent="0.3">
      <c r="B17" s="204"/>
      <c r="C17" s="204"/>
      <c r="D17" s="120"/>
      <c r="E17" s="36"/>
      <c r="F17" s="36"/>
      <c r="G17" s="81"/>
      <c r="I17" s="39"/>
      <c r="J17" s="39"/>
      <c r="K17" s="39"/>
      <c r="L17" s="39"/>
      <c r="M17" s="39"/>
      <c r="N17" s="96"/>
    </row>
    <row r="18" spans="1:14" x14ac:dyDescent="0.3">
      <c r="B18" s="204"/>
      <c r="C18" s="204"/>
      <c r="D18" s="120"/>
      <c r="E18" s="37"/>
      <c r="F18" s="36"/>
      <c r="G18" s="81"/>
      <c r="H18" s="22"/>
      <c r="I18" s="39"/>
      <c r="J18" s="39"/>
      <c r="K18" s="39"/>
      <c r="L18" s="39"/>
      <c r="M18" s="39"/>
      <c r="N18" s="20"/>
    </row>
    <row r="19" spans="1:14" x14ac:dyDescent="0.3">
      <c r="B19" s="204"/>
      <c r="C19" s="204"/>
      <c r="D19" s="120"/>
      <c r="E19" s="37"/>
      <c r="F19" s="36"/>
      <c r="G19" s="81"/>
      <c r="H19" s="22"/>
      <c r="I19" s="41"/>
      <c r="J19" s="41"/>
      <c r="K19" s="41"/>
      <c r="L19" s="41"/>
      <c r="M19" s="41"/>
      <c r="N19" s="20"/>
    </row>
    <row r="20" spans="1:14" x14ac:dyDescent="0.3">
      <c r="B20" s="204"/>
      <c r="C20" s="204"/>
      <c r="D20" s="120"/>
      <c r="E20" s="37"/>
      <c r="F20" s="36"/>
      <c r="G20" s="81"/>
      <c r="H20" s="22"/>
      <c r="I20" s="95"/>
      <c r="J20" s="95"/>
      <c r="K20" s="95"/>
      <c r="L20" s="95"/>
      <c r="M20" s="95"/>
      <c r="N20" s="20"/>
    </row>
    <row r="21" spans="1:14" x14ac:dyDescent="0.3">
      <c r="B21" s="204"/>
      <c r="C21" s="204"/>
      <c r="D21" s="120"/>
      <c r="E21" s="37"/>
      <c r="F21" s="36"/>
      <c r="G21" s="81"/>
      <c r="H21" s="22"/>
      <c r="I21" s="95"/>
      <c r="J21" s="95"/>
      <c r="K21" s="95"/>
      <c r="L21" s="95"/>
      <c r="M21" s="95"/>
      <c r="N21" s="20"/>
    </row>
    <row r="22" spans="1:14" ht="15" thickBot="1" x14ac:dyDescent="0.35">
      <c r="B22" s="205" t="s">
        <v>14</v>
      </c>
      <c r="C22" s="206"/>
      <c r="D22" s="120"/>
      <c r="E22" s="64"/>
      <c r="F22" s="36"/>
      <c r="G22" s="81"/>
      <c r="H22" s="22"/>
      <c r="I22" s="95"/>
      <c r="J22" s="95"/>
      <c r="K22" s="95"/>
      <c r="L22" s="95"/>
      <c r="M22" s="95"/>
      <c r="N22" s="20"/>
    </row>
    <row r="23" spans="1:14" ht="29.4" thickBot="1" x14ac:dyDescent="0.35">
      <c r="A23" s="43"/>
      <c r="B23" s="53" t="s">
        <v>15</v>
      </c>
      <c r="C23" s="53" t="s">
        <v>66</v>
      </c>
      <c r="E23" s="38"/>
      <c r="F23" s="38"/>
      <c r="G23" s="38"/>
      <c r="H23" s="38"/>
      <c r="I23" s="10"/>
      <c r="J23" s="10"/>
      <c r="K23" s="10"/>
      <c r="L23" s="10"/>
      <c r="M23" s="10"/>
    </row>
    <row r="24" spans="1:14" ht="15" thickBot="1" x14ac:dyDescent="0.35">
      <c r="A24" s="44">
        <v>1</v>
      </c>
      <c r="C24" s="46">
        <v>90</v>
      </c>
      <c r="D24" s="42"/>
      <c r="E24" s="45">
        <f>E15+E16</f>
        <v>304722656</v>
      </c>
      <c r="F24" s="40"/>
      <c r="G24" s="40"/>
      <c r="H24" s="40"/>
      <c r="I24" s="23"/>
      <c r="J24" s="23"/>
      <c r="K24" s="23"/>
      <c r="L24" s="23"/>
      <c r="M24" s="23"/>
    </row>
    <row r="25" spans="1:14" x14ac:dyDescent="0.3">
      <c r="A25" s="87"/>
      <c r="C25" s="88"/>
      <c r="D25" s="39"/>
      <c r="E25" s="89"/>
      <c r="F25" s="40"/>
      <c r="G25" s="40"/>
      <c r="H25" s="40"/>
      <c r="I25" s="23"/>
      <c r="J25" s="23"/>
      <c r="K25" s="23"/>
      <c r="L25" s="23"/>
      <c r="M25" s="23"/>
    </row>
    <row r="26" spans="1:14" x14ac:dyDescent="0.3">
      <c r="A26" s="87"/>
      <c r="C26" s="88"/>
      <c r="D26" s="39"/>
      <c r="E26" s="89"/>
      <c r="F26" s="40"/>
      <c r="G26" s="40"/>
      <c r="H26" s="40"/>
      <c r="I26" s="23"/>
      <c r="J26" s="23"/>
      <c r="K26" s="23"/>
      <c r="L26" s="23"/>
      <c r="M26" s="23"/>
    </row>
    <row r="27" spans="1:14" x14ac:dyDescent="0.3">
      <c r="A27" s="87"/>
      <c r="B27" s="110" t="s">
        <v>97</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98</v>
      </c>
      <c r="D29" s="113" t="s">
        <v>99</v>
      </c>
      <c r="E29" s="92"/>
      <c r="F29" s="92"/>
      <c r="G29" s="92"/>
      <c r="H29" s="92"/>
      <c r="I29" s="95"/>
      <c r="J29" s="95"/>
      <c r="K29" s="95"/>
      <c r="L29" s="95"/>
      <c r="M29" s="95"/>
      <c r="N29" s="96"/>
    </row>
    <row r="30" spans="1:14" x14ac:dyDescent="0.3">
      <c r="A30" s="87"/>
      <c r="B30" s="109" t="s">
        <v>100</v>
      </c>
      <c r="C30" s="119" t="s">
        <v>98</v>
      </c>
      <c r="D30" s="109"/>
      <c r="E30" s="92"/>
      <c r="F30" s="92"/>
      <c r="G30" s="92"/>
      <c r="H30" s="92"/>
      <c r="I30" s="95"/>
      <c r="J30" s="95"/>
      <c r="K30" s="95"/>
      <c r="L30" s="95"/>
      <c r="M30" s="95"/>
      <c r="N30" s="96"/>
    </row>
    <row r="31" spans="1:14" x14ac:dyDescent="0.3">
      <c r="A31" s="87"/>
      <c r="B31" s="109" t="s">
        <v>101</v>
      </c>
      <c r="C31" s="119" t="s">
        <v>98</v>
      </c>
      <c r="D31" s="109"/>
      <c r="E31" s="92"/>
      <c r="F31" s="92"/>
      <c r="G31" s="92"/>
      <c r="H31" s="92"/>
      <c r="I31" s="95"/>
      <c r="J31" s="95"/>
      <c r="K31" s="95"/>
      <c r="L31" s="95"/>
      <c r="M31" s="95"/>
      <c r="N31" s="96"/>
    </row>
    <row r="32" spans="1:14" x14ac:dyDescent="0.3">
      <c r="A32" s="87"/>
      <c r="B32" s="109" t="s">
        <v>102</v>
      </c>
      <c r="C32" s="119" t="s">
        <v>98</v>
      </c>
      <c r="D32" s="109"/>
      <c r="E32" s="92"/>
      <c r="F32" s="92"/>
      <c r="G32" s="92"/>
      <c r="H32" s="92"/>
      <c r="I32" s="95"/>
      <c r="J32" s="95"/>
      <c r="K32" s="95"/>
      <c r="L32" s="95"/>
      <c r="M32" s="95"/>
      <c r="N32" s="96"/>
    </row>
    <row r="33" spans="1:17" x14ac:dyDescent="0.3">
      <c r="A33" s="87"/>
      <c r="B33" s="109" t="s">
        <v>103</v>
      </c>
      <c r="C33" s="119" t="s">
        <v>98</v>
      </c>
      <c r="D33" s="109"/>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104</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105</v>
      </c>
      <c r="C40" s="94">
        <v>40</v>
      </c>
      <c r="D40" s="119">
        <v>0</v>
      </c>
      <c r="E40" s="207">
        <f>+D40+D41</f>
        <v>60</v>
      </c>
      <c r="F40" s="92"/>
      <c r="G40" s="92"/>
      <c r="H40" s="92"/>
      <c r="I40" s="95"/>
      <c r="J40" s="95"/>
      <c r="K40" s="95"/>
      <c r="L40" s="95"/>
      <c r="M40" s="95"/>
      <c r="N40" s="96"/>
    </row>
    <row r="41" spans="1:17" ht="41.4" x14ac:dyDescent="0.3">
      <c r="A41" s="87"/>
      <c r="B41" s="93" t="s">
        <v>106</v>
      </c>
      <c r="C41" s="94">
        <v>60</v>
      </c>
      <c r="D41" s="119">
        <v>60</v>
      </c>
      <c r="E41" s="208"/>
      <c r="F41" s="92"/>
      <c r="G41" s="92"/>
      <c r="H41" s="92"/>
      <c r="I41" s="95"/>
      <c r="J41" s="95"/>
      <c r="K41" s="95"/>
      <c r="L41" s="95"/>
      <c r="M41" s="95"/>
      <c r="N41" s="96"/>
    </row>
    <row r="42" spans="1:17" x14ac:dyDescent="0.3">
      <c r="A42" s="87"/>
      <c r="C42" s="88"/>
      <c r="D42" s="39"/>
      <c r="E42" s="89"/>
      <c r="F42" s="40"/>
      <c r="G42" s="40"/>
      <c r="H42" s="40"/>
      <c r="I42" s="23"/>
      <c r="J42" s="23"/>
      <c r="K42" s="23"/>
      <c r="L42" s="23"/>
      <c r="M42" s="23"/>
    </row>
    <row r="43" spans="1:17" x14ac:dyDescent="0.3">
      <c r="A43" s="87"/>
      <c r="C43" s="88"/>
      <c r="D43" s="39"/>
      <c r="E43" s="89"/>
      <c r="F43" s="40"/>
      <c r="G43" s="40"/>
      <c r="H43" s="40"/>
      <c r="I43" s="23"/>
      <c r="J43" s="23"/>
      <c r="K43" s="23"/>
      <c r="L43" s="23"/>
      <c r="M43" s="23"/>
    </row>
    <row r="44" spans="1:17" x14ac:dyDescent="0.3">
      <c r="A44" s="87"/>
      <c r="C44" s="88"/>
      <c r="D44" s="39"/>
      <c r="E44" s="89"/>
      <c r="F44" s="40"/>
      <c r="G44" s="40"/>
      <c r="H44" s="40"/>
      <c r="I44" s="23"/>
      <c r="J44" s="23"/>
      <c r="K44" s="23"/>
      <c r="L44" s="23"/>
      <c r="M44" s="23"/>
    </row>
    <row r="45" spans="1:17" ht="15" thickBot="1" x14ac:dyDescent="0.35">
      <c r="M45" s="209" t="s">
        <v>35</v>
      </c>
      <c r="N45" s="209"/>
    </row>
    <row r="46" spans="1:17" x14ac:dyDescent="0.3">
      <c r="B46" s="110" t="s">
        <v>30</v>
      </c>
      <c r="M46" s="65"/>
      <c r="N46" s="65"/>
    </row>
    <row r="47" spans="1:17" ht="15" thickBot="1" x14ac:dyDescent="0.35">
      <c r="M47" s="65"/>
      <c r="N47" s="65"/>
    </row>
    <row r="48" spans="1:17" s="95" customFormat="1" ht="109.5" customHeight="1" thickBot="1" x14ac:dyDescent="0.35">
      <c r="B48" s="106" t="s">
        <v>107</v>
      </c>
      <c r="C48" s="106" t="s">
        <v>108</v>
      </c>
      <c r="D48" s="106" t="s">
        <v>109</v>
      </c>
      <c r="E48" s="106" t="s">
        <v>45</v>
      </c>
      <c r="F48" s="106" t="s">
        <v>22</v>
      </c>
      <c r="G48" s="106" t="s">
        <v>67</v>
      </c>
      <c r="H48" s="106" t="s">
        <v>17</v>
      </c>
      <c r="I48" s="106" t="s">
        <v>10</v>
      </c>
      <c r="J48" s="106" t="s">
        <v>31</v>
      </c>
      <c r="K48" s="106" t="s">
        <v>61</v>
      </c>
      <c r="L48" s="106" t="s">
        <v>20</v>
      </c>
      <c r="M48" s="91" t="s">
        <v>26</v>
      </c>
      <c r="N48" s="106" t="s">
        <v>110</v>
      </c>
      <c r="O48" s="106" t="s">
        <v>36</v>
      </c>
      <c r="P48" s="107" t="s">
        <v>11</v>
      </c>
      <c r="Q48" s="107" t="s">
        <v>19</v>
      </c>
    </row>
    <row r="49" spans="1:26" s="101" customFormat="1" ht="29.4" thickBot="1" x14ac:dyDescent="0.35">
      <c r="A49" s="47">
        <v>1</v>
      </c>
      <c r="B49" s="129" t="s">
        <v>112</v>
      </c>
      <c r="C49" s="130" t="s">
        <v>112</v>
      </c>
      <c r="D49" s="129" t="s">
        <v>113</v>
      </c>
      <c r="E49" s="132">
        <v>352</v>
      </c>
      <c r="F49" s="131" t="s">
        <v>98</v>
      </c>
      <c r="G49" s="129"/>
      <c r="H49" s="141">
        <v>41116</v>
      </c>
      <c r="I49" s="141">
        <v>41273</v>
      </c>
      <c r="J49" s="129"/>
      <c r="K49" s="132">
        <v>5</v>
      </c>
      <c r="L49" s="132">
        <v>0</v>
      </c>
      <c r="M49" s="129">
        <v>112</v>
      </c>
      <c r="N49" s="124"/>
      <c r="O49" s="27">
        <v>150958080</v>
      </c>
      <c r="P49" s="27">
        <v>26</v>
      </c>
      <c r="Q49" s="116"/>
      <c r="R49" s="100"/>
      <c r="S49" s="100"/>
      <c r="T49" s="100"/>
      <c r="U49" s="100"/>
      <c r="V49" s="100"/>
      <c r="W49" s="100"/>
      <c r="X49" s="100"/>
      <c r="Y49" s="100"/>
      <c r="Z49" s="100"/>
    </row>
    <row r="50" spans="1:26" s="101" customFormat="1" ht="29.4" thickBot="1" x14ac:dyDescent="0.35">
      <c r="A50" s="47">
        <f>+A49+1</f>
        <v>2</v>
      </c>
      <c r="B50" s="129" t="s">
        <v>112</v>
      </c>
      <c r="C50" s="130" t="s">
        <v>112</v>
      </c>
      <c r="D50" s="129" t="s">
        <v>113</v>
      </c>
      <c r="E50" s="127">
        <v>418</v>
      </c>
      <c r="F50" s="131" t="s">
        <v>98</v>
      </c>
      <c r="G50" s="123"/>
      <c r="H50" s="128">
        <v>41253</v>
      </c>
      <c r="I50" s="128">
        <v>41912</v>
      </c>
      <c r="J50" s="125"/>
      <c r="K50" s="132">
        <v>21.7</v>
      </c>
      <c r="L50" s="150">
        <v>0</v>
      </c>
      <c r="M50" s="129">
        <v>112</v>
      </c>
      <c r="N50" s="90"/>
      <c r="O50" s="27">
        <v>582219123</v>
      </c>
      <c r="P50" s="156">
        <v>27.28</v>
      </c>
      <c r="Q50" s="116"/>
      <c r="R50" s="100"/>
      <c r="S50" s="100"/>
      <c r="T50" s="100"/>
      <c r="U50" s="100"/>
      <c r="V50" s="100"/>
      <c r="W50" s="100"/>
      <c r="X50" s="100"/>
      <c r="Y50" s="100"/>
      <c r="Z50" s="100"/>
    </row>
    <row r="51" spans="1:26" s="101" customFormat="1" ht="101.4" thickBot="1" x14ac:dyDescent="0.35">
      <c r="A51" s="47">
        <f t="shared" ref="A51" si="0">+A50+1</f>
        <v>3</v>
      </c>
      <c r="B51" s="129" t="s">
        <v>112</v>
      </c>
      <c r="C51" s="130" t="s">
        <v>112</v>
      </c>
      <c r="D51" s="129" t="s">
        <v>113</v>
      </c>
      <c r="E51" s="127">
        <v>336</v>
      </c>
      <c r="F51" s="131" t="s">
        <v>98</v>
      </c>
      <c r="G51" s="98"/>
      <c r="H51" s="105">
        <v>41516</v>
      </c>
      <c r="I51" s="128">
        <v>41912</v>
      </c>
      <c r="J51" s="99"/>
      <c r="K51" s="132">
        <v>0</v>
      </c>
      <c r="L51" s="126">
        <v>13</v>
      </c>
      <c r="M51" s="129">
        <v>250</v>
      </c>
      <c r="N51" s="90"/>
      <c r="O51" s="27">
        <v>664065473</v>
      </c>
      <c r="P51" s="156" t="s">
        <v>215</v>
      </c>
      <c r="Q51" s="116" t="s">
        <v>209</v>
      </c>
      <c r="R51" s="100"/>
      <c r="S51" s="100"/>
      <c r="T51" s="100"/>
      <c r="U51" s="100"/>
      <c r="V51" s="100"/>
      <c r="W51" s="100"/>
      <c r="X51" s="100"/>
      <c r="Y51" s="100"/>
      <c r="Z51" s="100"/>
    </row>
    <row r="52" spans="1:26" s="101" customFormat="1" x14ac:dyDescent="0.3">
      <c r="A52" s="47"/>
      <c r="B52" s="50" t="s">
        <v>16</v>
      </c>
      <c r="C52" s="103"/>
      <c r="D52" s="102"/>
      <c r="E52" s="97"/>
      <c r="F52" s="98"/>
      <c r="G52" s="98"/>
      <c r="H52" s="98"/>
      <c r="I52" s="99"/>
      <c r="J52" s="99"/>
      <c r="K52" s="104"/>
      <c r="L52" s="104"/>
      <c r="M52" s="114"/>
      <c r="N52" s="104"/>
      <c r="O52" s="27"/>
      <c r="P52" s="27"/>
      <c r="Q52" s="117"/>
    </row>
    <row r="53" spans="1:26" s="30" customFormat="1" x14ac:dyDescent="0.3">
      <c r="E53" s="31"/>
    </row>
    <row r="54" spans="1:26" s="30" customFormat="1" x14ac:dyDescent="0.3">
      <c r="B54" s="210" t="s">
        <v>28</v>
      </c>
      <c r="C54" s="210" t="s">
        <v>27</v>
      </c>
      <c r="D54" s="212" t="s">
        <v>34</v>
      </c>
      <c r="E54" s="212"/>
    </row>
    <row r="55" spans="1:26" s="30" customFormat="1" x14ac:dyDescent="0.3">
      <c r="B55" s="211"/>
      <c r="C55" s="211"/>
      <c r="D55" s="121" t="s">
        <v>23</v>
      </c>
      <c r="E55" s="62" t="s">
        <v>24</v>
      </c>
    </row>
    <row r="56" spans="1:26" s="30" customFormat="1" ht="30.6" customHeight="1" x14ac:dyDescent="0.3">
      <c r="B56" s="59" t="s">
        <v>21</v>
      </c>
      <c r="C56" s="60" t="s">
        <v>210</v>
      </c>
      <c r="D56" s="58" t="s">
        <v>98</v>
      </c>
      <c r="E56" s="58"/>
      <c r="F56" s="32"/>
      <c r="G56" s="32"/>
      <c r="H56" s="32"/>
      <c r="I56" s="32"/>
      <c r="J56" s="32"/>
      <c r="K56" s="32"/>
      <c r="L56" s="32"/>
      <c r="M56" s="32"/>
    </row>
    <row r="57" spans="1:26" s="30" customFormat="1" ht="30" customHeight="1" x14ac:dyDescent="0.3">
      <c r="B57" s="59" t="s">
        <v>25</v>
      </c>
      <c r="C57" s="60" t="s">
        <v>211</v>
      </c>
      <c r="D57" s="58" t="s">
        <v>98</v>
      </c>
      <c r="E57" s="58"/>
    </row>
    <row r="58" spans="1:26" s="30" customFormat="1" x14ac:dyDescent="0.3">
      <c r="B58" s="33"/>
      <c r="C58" s="213"/>
      <c r="D58" s="213"/>
      <c r="E58" s="213"/>
      <c r="F58" s="213"/>
      <c r="G58" s="213"/>
      <c r="H58" s="213"/>
      <c r="I58" s="213"/>
      <c r="J58" s="213"/>
      <c r="K58" s="213"/>
      <c r="L58" s="213"/>
      <c r="M58" s="213"/>
      <c r="N58" s="213"/>
    </row>
    <row r="59" spans="1:26" ht="28.2" customHeight="1" thickBot="1" x14ac:dyDescent="0.35"/>
    <row r="60" spans="1:26" ht="26.4" thickBot="1" x14ac:dyDescent="0.35">
      <c r="B60" s="214" t="s">
        <v>68</v>
      </c>
      <c r="C60" s="214"/>
      <c r="D60" s="214"/>
      <c r="E60" s="214"/>
      <c r="F60" s="214"/>
      <c r="G60" s="214"/>
      <c r="H60" s="214"/>
      <c r="I60" s="214"/>
      <c r="J60" s="214"/>
      <c r="K60" s="214"/>
      <c r="L60" s="214"/>
      <c r="M60" s="214"/>
      <c r="N60" s="214"/>
    </row>
    <row r="63" spans="1:26" ht="109.5" customHeight="1" x14ac:dyDescent="0.3">
      <c r="B63" s="108" t="s">
        <v>111</v>
      </c>
      <c r="C63" s="68" t="s">
        <v>2</v>
      </c>
      <c r="D63" s="68" t="s">
        <v>70</v>
      </c>
      <c r="E63" s="68" t="s">
        <v>69</v>
      </c>
      <c r="F63" s="68" t="s">
        <v>71</v>
      </c>
      <c r="G63" s="68" t="s">
        <v>72</v>
      </c>
      <c r="H63" s="68" t="s">
        <v>73</v>
      </c>
      <c r="I63" s="68" t="s">
        <v>74</v>
      </c>
      <c r="J63" s="68" t="s">
        <v>75</v>
      </c>
      <c r="K63" s="68" t="s">
        <v>76</v>
      </c>
      <c r="L63" s="68" t="s">
        <v>77</v>
      </c>
      <c r="M63" s="84" t="s">
        <v>78</v>
      </c>
      <c r="N63" s="84" t="s">
        <v>79</v>
      </c>
      <c r="O63" s="215" t="s">
        <v>3</v>
      </c>
      <c r="P63" s="216"/>
      <c r="Q63" s="68" t="s">
        <v>18</v>
      </c>
    </row>
    <row r="64" spans="1:26" x14ac:dyDescent="0.3">
      <c r="B64" s="129" t="s">
        <v>127</v>
      </c>
      <c r="C64" s="130" t="s">
        <v>128</v>
      </c>
      <c r="D64" s="5" t="s">
        <v>129</v>
      </c>
      <c r="E64" s="5">
        <v>112</v>
      </c>
      <c r="F64" s="4" t="s">
        <v>130</v>
      </c>
      <c r="G64" s="4" t="s">
        <v>130</v>
      </c>
      <c r="H64" s="4" t="s">
        <v>98</v>
      </c>
      <c r="I64" s="85" t="s">
        <v>130</v>
      </c>
      <c r="J64" s="85" t="s">
        <v>98</v>
      </c>
      <c r="K64" s="109" t="s">
        <v>98</v>
      </c>
      <c r="L64" s="109" t="s">
        <v>98</v>
      </c>
      <c r="M64" s="109" t="s">
        <v>98</v>
      </c>
      <c r="N64" s="109" t="s">
        <v>98</v>
      </c>
      <c r="O64" s="217"/>
      <c r="P64" s="218"/>
      <c r="Q64" s="119" t="s">
        <v>98</v>
      </c>
    </row>
    <row r="65" spans="2:17" x14ac:dyDescent="0.3">
      <c r="B65" s="9" t="s">
        <v>1</v>
      </c>
    </row>
    <row r="66" spans="2:17" x14ac:dyDescent="0.3">
      <c r="B66" s="9" t="s">
        <v>37</v>
      </c>
    </row>
    <row r="67" spans="2:17" x14ac:dyDescent="0.3">
      <c r="B67" s="9" t="s">
        <v>62</v>
      </c>
    </row>
    <row r="69" spans="2:17" ht="15" thickBot="1" x14ac:dyDescent="0.35"/>
    <row r="70" spans="2:17" ht="26.4" thickBot="1" x14ac:dyDescent="0.35">
      <c r="B70" s="219" t="s">
        <v>38</v>
      </c>
      <c r="C70" s="220"/>
      <c r="D70" s="220"/>
      <c r="E70" s="220"/>
      <c r="F70" s="220"/>
      <c r="G70" s="220"/>
      <c r="H70" s="220"/>
      <c r="I70" s="220"/>
      <c r="J70" s="220"/>
      <c r="K70" s="220"/>
      <c r="L70" s="220"/>
      <c r="M70" s="220"/>
      <c r="N70" s="221"/>
    </row>
    <row r="75" spans="2:17" ht="76.5" customHeight="1" x14ac:dyDescent="0.3">
      <c r="B75" s="108" t="s">
        <v>0</v>
      </c>
      <c r="C75" s="108" t="s">
        <v>39</v>
      </c>
      <c r="D75" s="108" t="s">
        <v>40</v>
      </c>
      <c r="E75" s="108" t="s">
        <v>80</v>
      </c>
      <c r="F75" s="108" t="s">
        <v>82</v>
      </c>
      <c r="G75" s="108" t="s">
        <v>83</v>
      </c>
      <c r="H75" s="108" t="s">
        <v>84</v>
      </c>
      <c r="I75" s="108" t="s">
        <v>81</v>
      </c>
      <c r="J75" s="215" t="s">
        <v>85</v>
      </c>
      <c r="K75" s="222"/>
      <c r="L75" s="216"/>
      <c r="M75" s="108" t="s">
        <v>86</v>
      </c>
      <c r="N75" s="108" t="s">
        <v>41</v>
      </c>
      <c r="O75" s="108" t="s">
        <v>42</v>
      </c>
      <c r="P75" s="215" t="s">
        <v>3</v>
      </c>
      <c r="Q75" s="216"/>
    </row>
    <row r="76" spans="2:17" ht="60.75" customHeight="1" x14ac:dyDescent="0.3">
      <c r="B76" s="118" t="s">
        <v>43</v>
      </c>
      <c r="C76" s="118" t="s">
        <v>114</v>
      </c>
      <c r="D76" s="3" t="s">
        <v>205</v>
      </c>
      <c r="E76" s="3">
        <v>36112826</v>
      </c>
      <c r="F76" s="118" t="s">
        <v>116</v>
      </c>
      <c r="G76" s="118" t="s">
        <v>115</v>
      </c>
      <c r="H76" s="133">
        <v>40939</v>
      </c>
      <c r="I76" s="5"/>
      <c r="J76" s="118" t="s">
        <v>118</v>
      </c>
      <c r="K76" s="86" t="s">
        <v>119</v>
      </c>
      <c r="L76" s="86" t="s">
        <v>120</v>
      </c>
      <c r="M76" s="109" t="s">
        <v>98</v>
      </c>
      <c r="N76" s="109" t="s">
        <v>98</v>
      </c>
      <c r="O76" s="109" t="s">
        <v>98</v>
      </c>
      <c r="P76" s="223"/>
      <c r="Q76" s="223"/>
    </row>
    <row r="77" spans="2:17" ht="33.6" customHeight="1" x14ac:dyDescent="0.3">
      <c r="B77" s="118" t="s">
        <v>44</v>
      </c>
      <c r="C77" s="118" t="s">
        <v>114</v>
      </c>
      <c r="D77" s="3" t="s">
        <v>121</v>
      </c>
      <c r="E77" s="3">
        <v>1020738855</v>
      </c>
      <c r="F77" s="3" t="s">
        <v>123</v>
      </c>
      <c r="G77" s="3" t="s">
        <v>122</v>
      </c>
      <c r="H77" s="133">
        <v>41390</v>
      </c>
      <c r="I77" s="5"/>
      <c r="J77" s="1" t="s">
        <v>124</v>
      </c>
      <c r="K77" s="85" t="s">
        <v>125</v>
      </c>
      <c r="L77" s="86" t="s">
        <v>126</v>
      </c>
      <c r="M77" s="109" t="s">
        <v>98</v>
      </c>
      <c r="N77" s="109" t="s">
        <v>98</v>
      </c>
      <c r="O77" s="109" t="s">
        <v>98</v>
      </c>
      <c r="P77" s="223"/>
      <c r="Q77" s="223"/>
    </row>
    <row r="79" spans="2:17" ht="15" thickBot="1" x14ac:dyDescent="0.35"/>
    <row r="80" spans="2:17" ht="26.4" thickBot="1" x14ac:dyDescent="0.35">
      <c r="B80" s="219" t="s">
        <v>46</v>
      </c>
      <c r="C80" s="220"/>
      <c r="D80" s="220"/>
      <c r="E80" s="220"/>
      <c r="F80" s="220"/>
      <c r="G80" s="220"/>
      <c r="H80" s="220"/>
      <c r="I80" s="220"/>
      <c r="J80" s="220"/>
      <c r="K80" s="220"/>
      <c r="L80" s="220"/>
      <c r="M80" s="220"/>
      <c r="N80" s="221"/>
    </row>
    <row r="83" spans="1:26" ht="46.2" customHeight="1" x14ac:dyDescent="0.3">
      <c r="B83" s="68" t="s">
        <v>33</v>
      </c>
      <c r="C83" s="68" t="s">
        <v>47</v>
      </c>
      <c r="D83" s="215" t="s">
        <v>3</v>
      </c>
      <c r="E83" s="216"/>
    </row>
    <row r="84" spans="1:26" ht="46.95" customHeight="1" x14ac:dyDescent="0.3">
      <c r="B84" s="69" t="s">
        <v>87</v>
      </c>
      <c r="C84" s="119" t="s">
        <v>98</v>
      </c>
      <c r="D84" s="223"/>
      <c r="E84" s="223"/>
    </row>
    <row r="87" spans="1:26" ht="25.8" x14ac:dyDescent="0.3">
      <c r="B87" s="200" t="s">
        <v>64</v>
      </c>
      <c r="C87" s="201"/>
      <c r="D87" s="201"/>
      <c r="E87" s="201"/>
      <c r="F87" s="201"/>
      <c r="G87" s="201"/>
      <c r="H87" s="201"/>
      <c r="I87" s="201"/>
      <c r="J87" s="201"/>
      <c r="K87" s="201"/>
      <c r="L87" s="201"/>
      <c r="M87" s="201"/>
      <c r="N87" s="201"/>
      <c r="O87" s="201"/>
      <c r="P87" s="201"/>
    </row>
    <row r="89" spans="1:26" ht="15" thickBot="1" x14ac:dyDescent="0.35"/>
    <row r="90" spans="1:26" ht="26.4" thickBot="1" x14ac:dyDescent="0.35">
      <c r="B90" s="219" t="s">
        <v>54</v>
      </c>
      <c r="C90" s="220"/>
      <c r="D90" s="220"/>
      <c r="E90" s="220"/>
      <c r="F90" s="220"/>
      <c r="G90" s="220"/>
      <c r="H90" s="220"/>
      <c r="I90" s="220"/>
      <c r="J90" s="220"/>
      <c r="K90" s="220"/>
      <c r="L90" s="220"/>
      <c r="M90" s="220"/>
      <c r="N90" s="221"/>
    </row>
    <row r="92" spans="1:26" ht="15" thickBot="1" x14ac:dyDescent="0.35">
      <c r="M92" s="65"/>
      <c r="N92" s="65"/>
    </row>
    <row r="93" spans="1:26" s="95" customFormat="1" ht="109.5" customHeight="1" x14ac:dyDescent="0.3">
      <c r="B93" s="106" t="s">
        <v>107</v>
      </c>
      <c r="C93" s="106" t="s">
        <v>108</v>
      </c>
      <c r="D93" s="106" t="s">
        <v>109</v>
      </c>
      <c r="E93" s="106" t="s">
        <v>45</v>
      </c>
      <c r="F93" s="106" t="s">
        <v>22</v>
      </c>
      <c r="G93" s="106" t="s">
        <v>67</v>
      </c>
      <c r="H93" s="106" t="s">
        <v>17</v>
      </c>
      <c r="I93" s="106" t="s">
        <v>10</v>
      </c>
      <c r="J93" s="106" t="s">
        <v>31</v>
      </c>
      <c r="K93" s="106" t="s">
        <v>61</v>
      </c>
      <c r="L93" s="106" t="s">
        <v>20</v>
      </c>
      <c r="M93" s="91" t="s">
        <v>26</v>
      </c>
      <c r="N93" s="106" t="s">
        <v>110</v>
      </c>
      <c r="O93" s="106" t="s">
        <v>36</v>
      </c>
      <c r="P93" s="107" t="s">
        <v>11</v>
      </c>
      <c r="Q93" s="107" t="s">
        <v>19</v>
      </c>
    </row>
    <row r="94" spans="1:26" s="101" customFormat="1" ht="115.2" x14ac:dyDescent="0.3">
      <c r="A94" s="47">
        <v>1</v>
      </c>
      <c r="B94" s="129" t="s">
        <v>112</v>
      </c>
      <c r="C94" s="130" t="s">
        <v>112</v>
      </c>
      <c r="D94" s="102" t="s">
        <v>131</v>
      </c>
      <c r="E94" s="97" t="s">
        <v>132</v>
      </c>
      <c r="F94" s="98" t="s">
        <v>98</v>
      </c>
      <c r="G94" s="115"/>
      <c r="H94" s="105">
        <v>40026</v>
      </c>
      <c r="I94" s="134">
        <v>40828</v>
      </c>
      <c r="J94" s="99" t="s">
        <v>99</v>
      </c>
      <c r="K94" s="126">
        <v>0</v>
      </c>
      <c r="L94" s="151" t="s">
        <v>216</v>
      </c>
      <c r="M94" s="126">
        <v>750</v>
      </c>
      <c r="N94" s="90"/>
      <c r="O94" s="135">
        <v>0</v>
      </c>
      <c r="P94" s="27">
        <v>37.380000000000003</v>
      </c>
      <c r="Q94" s="116" t="s">
        <v>217</v>
      </c>
      <c r="R94" s="100"/>
      <c r="S94" s="100"/>
      <c r="T94" s="100"/>
      <c r="U94" s="100"/>
      <c r="V94" s="100"/>
      <c r="W94" s="100"/>
      <c r="X94" s="100"/>
      <c r="Y94" s="100"/>
      <c r="Z94" s="100"/>
    </row>
    <row r="95" spans="1:26" s="101" customFormat="1" x14ac:dyDescent="0.3">
      <c r="A95" s="47"/>
      <c r="B95" s="50" t="s">
        <v>16</v>
      </c>
      <c r="C95" s="103"/>
      <c r="D95" s="102"/>
      <c r="E95" s="97"/>
      <c r="F95" s="98"/>
      <c r="G95" s="98"/>
      <c r="H95" s="98"/>
      <c r="I95" s="99"/>
      <c r="J95" s="99"/>
      <c r="K95" s="104"/>
      <c r="L95" s="104"/>
      <c r="M95" s="114"/>
      <c r="N95" s="104"/>
      <c r="O95" s="27"/>
      <c r="P95" s="27"/>
      <c r="Q95" s="117"/>
    </row>
    <row r="96" spans="1:26" x14ac:dyDescent="0.3">
      <c r="B96" s="30"/>
      <c r="C96" s="30"/>
      <c r="D96" s="30"/>
      <c r="E96" s="31"/>
      <c r="F96" s="30"/>
      <c r="G96" s="30"/>
      <c r="H96" s="30"/>
      <c r="I96" s="30"/>
      <c r="J96" s="30"/>
      <c r="K96" s="30"/>
      <c r="L96" s="30"/>
      <c r="M96" s="30"/>
      <c r="N96" s="30"/>
      <c r="O96" s="30"/>
      <c r="P96" s="30"/>
    </row>
    <row r="97" spans="2:17" ht="18" x14ac:dyDescent="0.3">
      <c r="B97" s="59" t="s">
        <v>32</v>
      </c>
      <c r="C97" s="73" t="s">
        <v>218</v>
      </c>
      <c r="H97" s="32"/>
      <c r="I97" s="32"/>
      <c r="J97" s="32"/>
      <c r="K97" s="32"/>
      <c r="L97" s="32"/>
      <c r="M97" s="32"/>
      <c r="N97" s="30"/>
      <c r="O97" s="30"/>
      <c r="P97" s="30"/>
    </row>
    <row r="99" spans="2:17" ht="15" thickBot="1" x14ac:dyDescent="0.35"/>
    <row r="100" spans="2:17" ht="37.200000000000003" customHeight="1" thickBot="1" x14ac:dyDescent="0.35">
      <c r="B100" s="76" t="s">
        <v>49</v>
      </c>
      <c r="C100" s="77" t="s">
        <v>50</v>
      </c>
      <c r="D100" s="76" t="s">
        <v>51</v>
      </c>
      <c r="E100" s="77" t="s">
        <v>55</v>
      </c>
    </row>
    <row r="101" spans="2:17" ht="41.4" customHeight="1" x14ac:dyDescent="0.3">
      <c r="B101" s="67" t="s">
        <v>88</v>
      </c>
      <c r="C101" s="70">
        <v>20</v>
      </c>
      <c r="D101" s="70">
        <v>0</v>
      </c>
      <c r="E101" s="228">
        <f>+D101+D102+D103</f>
        <v>0</v>
      </c>
    </row>
    <row r="102" spans="2:17" x14ac:dyDescent="0.3">
      <c r="B102" s="67" t="s">
        <v>89</v>
      </c>
      <c r="C102" s="57">
        <v>30</v>
      </c>
      <c r="D102" s="119">
        <v>0</v>
      </c>
      <c r="E102" s="229"/>
    </row>
    <row r="103" spans="2:17" ht="15" thickBot="1" x14ac:dyDescent="0.35">
      <c r="B103" s="67" t="s">
        <v>90</v>
      </c>
      <c r="C103" s="72">
        <v>40</v>
      </c>
      <c r="D103" s="72">
        <v>0</v>
      </c>
      <c r="E103" s="230"/>
    </row>
    <row r="105" spans="2:17" ht="15" thickBot="1" x14ac:dyDescent="0.35"/>
    <row r="106" spans="2:17" ht="26.4" thickBot="1" x14ac:dyDescent="0.35">
      <c r="B106" s="219" t="s">
        <v>52</v>
      </c>
      <c r="C106" s="220"/>
      <c r="D106" s="220"/>
      <c r="E106" s="220"/>
      <c r="F106" s="220"/>
      <c r="G106" s="220"/>
      <c r="H106" s="220"/>
      <c r="I106" s="220"/>
      <c r="J106" s="220"/>
      <c r="K106" s="220"/>
      <c r="L106" s="220"/>
      <c r="M106" s="220"/>
      <c r="N106" s="221"/>
    </row>
    <row r="108" spans="2:17" ht="76.5" customHeight="1" x14ac:dyDescent="0.3">
      <c r="B108" s="108" t="s">
        <v>0</v>
      </c>
      <c r="C108" s="108" t="s">
        <v>39</v>
      </c>
      <c r="D108" s="108" t="s">
        <v>40</v>
      </c>
      <c r="E108" s="108" t="s">
        <v>80</v>
      </c>
      <c r="F108" s="108" t="s">
        <v>82</v>
      </c>
      <c r="G108" s="108" t="s">
        <v>83</v>
      </c>
      <c r="H108" s="108" t="s">
        <v>84</v>
      </c>
      <c r="I108" s="108" t="s">
        <v>81</v>
      </c>
      <c r="J108" s="215" t="s">
        <v>85</v>
      </c>
      <c r="K108" s="222"/>
      <c r="L108" s="216"/>
      <c r="M108" s="108" t="s">
        <v>86</v>
      </c>
      <c r="N108" s="108" t="s">
        <v>41</v>
      </c>
      <c r="O108" s="108" t="s">
        <v>42</v>
      </c>
      <c r="P108" s="215" t="s">
        <v>3</v>
      </c>
      <c r="Q108" s="216"/>
    </row>
    <row r="109" spans="2:17" ht="60.75" customHeight="1" x14ac:dyDescent="0.3">
      <c r="B109" s="118" t="s">
        <v>94</v>
      </c>
      <c r="C109" s="118" t="s">
        <v>134</v>
      </c>
      <c r="D109" s="3" t="s">
        <v>133</v>
      </c>
      <c r="E109" s="3">
        <v>12167856</v>
      </c>
      <c r="F109" s="118" t="s">
        <v>135</v>
      </c>
      <c r="G109" s="3" t="s">
        <v>136</v>
      </c>
      <c r="H109" s="133">
        <v>37708</v>
      </c>
      <c r="I109" s="5"/>
      <c r="J109" s="1" t="s">
        <v>137</v>
      </c>
      <c r="K109" s="136" t="s">
        <v>142</v>
      </c>
      <c r="L109" s="137" t="s">
        <v>43</v>
      </c>
      <c r="M109" s="109" t="s">
        <v>98</v>
      </c>
      <c r="N109" s="109" t="s">
        <v>98</v>
      </c>
      <c r="O109" s="109" t="s">
        <v>98</v>
      </c>
      <c r="P109" s="223"/>
      <c r="Q109" s="223"/>
    </row>
    <row r="110" spans="2:17" ht="60.75" customHeight="1" x14ac:dyDescent="0.3">
      <c r="B110" s="118" t="s">
        <v>95</v>
      </c>
      <c r="C110" s="118" t="s">
        <v>134</v>
      </c>
      <c r="D110" s="3" t="s">
        <v>138</v>
      </c>
      <c r="E110" s="3">
        <v>1084255532</v>
      </c>
      <c r="F110" s="138" t="s">
        <v>139</v>
      </c>
      <c r="G110" s="3" t="s">
        <v>140</v>
      </c>
      <c r="H110" s="133">
        <v>41719</v>
      </c>
      <c r="I110" s="5"/>
      <c r="J110" s="1" t="s">
        <v>141</v>
      </c>
      <c r="K110" s="136" t="s">
        <v>143</v>
      </c>
      <c r="L110" s="86" t="s">
        <v>144</v>
      </c>
      <c r="M110" s="109" t="s">
        <v>98</v>
      </c>
      <c r="N110" s="109" t="s">
        <v>98</v>
      </c>
      <c r="O110" s="109" t="s">
        <v>98</v>
      </c>
      <c r="P110" s="217"/>
      <c r="Q110" s="218"/>
    </row>
    <row r="111" spans="2:17" ht="33.6" customHeight="1" x14ac:dyDescent="0.3">
      <c r="B111" s="118" t="s">
        <v>96</v>
      </c>
      <c r="C111" s="152" t="s">
        <v>212</v>
      </c>
      <c r="D111" s="3" t="s">
        <v>166</v>
      </c>
      <c r="E111" s="3">
        <v>12167252</v>
      </c>
      <c r="F111" s="3" t="s">
        <v>167</v>
      </c>
      <c r="G111" s="3" t="s">
        <v>122</v>
      </c>
      <c r="H111" s="133">
        <v>37069</v>
      </c>
      <c r="I111" s="5"/>
      <c r="J111" s="1" t="s">
        <v>141</v>
      </c>
      <c r="K111" s="85" t="s">
        <v>168</v>
      </c>
      <c r="L111" s="85" t="s">
        <v>169</v>
      </c>
      <c r="M111" s="109" t="s">
        <v>98</v>
      </c>
      <c r="N111" s="109" t="s">
        <v>98</v>
      </c>
      <c r="O111" s="109" t="s">
        <v>98</v>
      </c>
      <c r="P111" s="223"/>
      <c r="Q111" s="223"/>
    </row>
    <row r="114" spans="2:7" ht="15" thickBot="1" x14ac:dyDescent="0.35"/>
    <row r="115" spans="2:7" ht="54" customHeight="1" x14ac:dyDescent="0.3">
      <c r="B115" s="112" t="s">
        <v>33</v>
      </c>
      <c r="C115" s="112" t="s">
        <v>49</v>
      </c>
      <c r="D115" s="108" t="s">
        <v>50</v>
      </c>
      <c r="E115" s="112" t="s">
        <v>51</v>
      </c>
      <c r="F115" s="77" t="s">
        <v>56</v>
      </c>
      <c r="G115" s="82"/>
    </row>
    <row r="116" spans="2:7" ht="120.75" customHeight="1" x14ac:dyDescent="0.2">
      <c r="B116" s="224" t="s">
        <v>53</v>
      </c>
      <c r="C116" s="6" t="s">
        <v>91</v>
      </c>
      <c r="D116" s="119">
        <v>25</v>
      </c>
      <c r="E116" s="119">
        <v>25</v>
      </c>
      <c r="F116" s="225">
        <f>+E116+E117+E118</f>
        <v>60</v>
      </c>
      <c r="G116" s="83"/>
    </row>
    <row r="117" spans="2:7" ht="76.2" customHeight="1" x14ac:dyDescent="0.2">
      <c r="B117" s="224"/>
      <c r="C117" s="6" t="s">
        <v>92</v>
      </c>
      <c r="D117" s="74">
        <v>25</v>
      </c>
      <c r="E117" s="119">
        <v>25</v>
      </c>
      <c r="F117" s="226"/>
      <c r="G117" s="83"/>
    </row>
    <row r="118" spans="2:7" ht="69" customHeight="1" x14ac:dyDescent="0.2">
      <c r="B118" s="224"/>
      <c r="C118" s="6" t="s">
        <v>93</v>
      </c>
      <c r="D118" s="119">
        <v>10</v>
      </c>
      <c r="E118" s="119">
        <v>10</v>
      </c>
      <c r="F118" s="227"/>
      <c r="G118" s="83"/>
    </row>
    <row r="119" spans="2:7" x14ac:dyDescent="0.3">
      <c r="C119" s="92"/>
    </row>
    <row r="122" spans="2:7" x14ac:dyDescent="0.3">
      <c r="B122" s="110" t="s">
        <v>57</v>
      </c>
    </row>
    <row r="125" spans="2:7" x14ac:dyDescent="0.3">
      <c r="B125" s="113" t="s">
        <v>33</v>
      </c>
      <c r="C125" s="113" t="s">
        <v>58</v>
      </c>
      <c r="D125" s="112" t="s">
        <v>51</v>
      </c>
      <c r="E125" s="112" t="s">
        <v>16</v>
      </c>
    </row>
    <row r="126" spans="2:7" ht="27.6" x14ac:dyDescent="0.3">
      <c r="B126" s="93" t="s">
        <v>59</v>
      </c>
      <c r="C126" s="94">
        <v>40</v>
      </c>
      <c r="D126" s="119">
        <f>+E101</f>
        <v>0</v>
      </c>
      <c r="E126" s="207">
        <f>+D126+D127</f>
        <v>60</v>
      </c>
    </row>
    <row r="127" spans="2:7" ht="41.4" x14ac:dyDescent="0.3">
      <c r="B127" s="93" t="s">
        <v>60</v>
      </c>
      <c r="C127" s="94">
        <v>60</v>
      </c>
      <c r="D127" s="119">
        <f>+F116</f>
        <v>60</v>
      </c>
      <c r="E127" s="208"/>
    </row>
  </sheetData>
  <mergeCells count="38">
    <mergeCell ref="P111:Q111"/>
    <mergeCell ref="B116:B118"/>
    <mergeCell ref="F116:F118"/>
    <mergeCell ref="E126:E127"/>
    <mergeCell ref="B90:N90"/>
    <mergeCell ref="E101:E103"/>
    <mergeCell ref="B106:N106"/>
    <mergeCell ref="J108:L108"/>
    <mergeCell ref="P108:Q108"/>
    <mergeCell ref="P109:Q109"/>
    <mergeCell ref="P110:Q110"/>
    <mergeCell ref="O63:P63"/>
    <mergeCell ref="O64:P64"/>
    <mergeCell ref="B87:P87"/>
    <mergeCell ref="B70:N70"/>
    <mergeCell ref="J75:L75"/>
    <mergeCell ref="P75:Q75"/>
    <mergeCell ref="P76:Q76"/>
    <mergeCell ref="P77:Q77"/>
    <mergeCell ref="B80:N80"/>
    <mergeCell ref="D83:E83"/>
    <mergeCell ref="D84:E84"/>
    <mergeCell ref="B54:B55"/>
    <mergeCell ref="C54:C55"/>
    <mergeCell ref="D54:E54"/>
    <mergeCell ref="C58:N58"/>
    <mergeCell ref="B60:N60"/>
    <mergeCell ref="C10:E10"/>
    <mergeCell ref="B14:C21"/>
    <mergeCell ref="B22:C22"/>
    <mergeCell ref="E40:E41"/>
    <mergeCell ref="M45:N45"/>
    <mergeCell ref="C9:N9"/>
    <mergeCell ref="B2:P2"/>
    <mergeCell ref="B4:P4"/>
    <mergeCell ref="C6:N6"/>
    <mergeCell ref="C7:N7"/>
    <mergeCell ref="C8:N8"/>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opLeftCell="A14" zoomScale="80" zoomScaleNormal="80" workbookViewId="0">
      <selection activeCell="C31" sqref="C31"/>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00" t="s">
        <v>63</v>
      </c>
      <c r="C2" s="201"/>
      <c r="D2" s="201"/>
      <c r="E2" s="201"/>
      <c r="F2" s="201"/>
      <c r="G2" s="201"/>
      <c r="H2" s="201"/>
      <c r="I2" s="201"/>
      <c r="J2" s="201"/>
      <c r="K2" s="201"/>
      <c r="L2" s="201"/>
      <c r="M2" s="201"/>
      <c r="N2" s="201"/>
      <c r="O2" s="201"/>
      <c r="P2" s="201"/>
    </row>
    <row r="4" spans="2:16" ht="25.8" x14ac:dyDescent="0.3">
      <c r="B4" s="200" t="s">
        <v>48</v>
      </c>
      <c r="C4" s="201"/>
      <c r="D4" s="201"/>
      <c r="E4" s="201"/>
      <c r="F4" s="201"/>
      <c r="G4" s="201"/>
      <c r="H4" s="201"/>
      <c r="I4" s="201"/>
      <c r="J4" s="201"/>
      <c r="K4" s="201"/>
      <c r="L4" s="201"/>
      <c r="M4" s="201"/>
      <c r="N4" s="201"/>
      <c r="O4" s="201"/>
      <c r="P4" s="201"/>
    </row>
    <row r="5" spans="2:16" ht="15" thickBot="1" x14ac:dyDescent="0.35"/>
    <row r="6" spans="2:16" ht="21.6" thickBot="1" x14ac:dyDescent="0.35">
      <c r="B6" s="11" t="s">
        <v>4</v>
      </c>
      <c r="C6" s="198" t="s">
        <v>112</v>
      </c>
      <c r="D6" s="198"/>
      <c r="E6" s="198"/>
      <c r="F6" s="198"/>
      <c r="G6" s="198"/>
      <c r="H6" s="198"/>
      <c r="I6" s="198"/>
      <c r="J6" s="198"/>
      <c r="K6" s="198"/>
      <c r="L6" s="198"/>
      <c r="M6" s="198"/>
      <c r="N6" s="199"/>
    </row>
    <row r="7" spans="2:16" ht="16.2" thickBot="1" x14ac:dyDescent="0.35">
      <c r="B7" s="12" t="s">
        <v>5</v>
      </c>
      <c r="C7" s="198"/>
      <c r="D7" s="198"/>
      <c r="E7" s="198"/>
      <c r="F7" s="198"/>
      <c r="G7" s="198"/>
      <c r="H7" s="198"/>
      <c r="I7" s="198"/>
      <c r="J7" s="198"/>
      <c r="K7" s="198"/>
      <c r="L7" s="198"/>
      <c r="M7" s="198"/>
      <c r="N7" s="199"/>
    </row>
    <row r="8" spans="2:16" ht="16.2" thickBot="1" x14ac:dyDescent="0.35">
      <c r="B8" s="12" t="s">
        <v>6</v>
      </c>
      <c r="C8" s="198"/>
      <c r="D8" s="198"/>
      <c r="E8" s="198"/>
      <c r="F8" s="198"/>
      <c r="G8" s="198"/>
      <c r="H8" s="198"/>
      <c r="I8" s="198"/>
      <c r="J8" s="198"/>
      <c r="K8" s="198"/>
      <c r="L8" s="198"/>
      <c r="M8" s="198"/>
      <c r="N8" s="199"/>
    </row>
    <row r="9" spans="2:16" ht="16.2" thickBot="1" x14ac:dyDescent="0.35">
      <c r="B9" s="12" t="s">
        <v>7</v>
      </c>
      <c r="C9" s="198"/>
      <c r="D9" s="198"/>
      <c r="E9" s="198"/>
      <c r="F9" s="198"/>
      <c r="G9" s="198"/>
      <c r="H9" s="198"/>
      <c r="I9" s="198"/>
      <c r="J9" s="198"/>
      <c r="K9" s="198"/>
      <c r="L9" s="198"/>
      <c r="M9" s="198"/>
      <c r="N9" s="199"/>
    </row>
    <row r="10" spans="2:16" ht="16.2" thickBot="1" x14ac:dyDescent="0.35">
      <c r="B10" s="12" t="s">
        <v>8</v>
      </c>
      <c r="C10" s="202"/>
      <c r="D10" s="202"/>
      <c r="E10" s="203"/>
      <c r="F10" s="34"/>
      <c r="G10" s="34"/>
      <c r="H10" s="34"/>
      <c r="I10" s="34"/>
      <c r="J10" s="34"/>
      <c r="K10" s="34"/>
      <c r="L10" s="34"/>
      <c r="M10" s="34"/>
      <c r="N10" s="35"/>
    </row>
    <row r="11" spans="2:16" ht="16.2" thickBot="1" x14ac:dyDescent="0.35">
      <c r="B11" s="14" t="s">
        <v>9</v>
      </c>
      <c r="C11" s="15">
        <v>41972</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04" t="s">
        <v>65</v>
      </c>
      <c r="C14" s="204"/>
      <c r="D14" s="52" t="s">
        <v>12</v>
      </c>
      <c r="E14" s="52" t="s">
        <v>13</v>
      </c>
      <c r="F14" s="52" t="s">
        <v>29</v>
      </c>
      <c r="G14" s="80"/>
      <c r="I14" s="38"/>
      <c r="J14" s="38"/>
      <c r="K14" s="38"/>
      <c r="L14" s="38"/>
      <c r="M14" s="38"/>
      <c r="N14" s="21"/>
    </row>
    <row r="15" spans="2:16" x14ac:dyDescent="0.3">
      <c r="B15" s="204"/>
      <c r="C15" s="204"/>
      <c r="D15" s="52">
        <v>44</v>
      </c>
      <c r="E15" s="36">
        <v>1628859180</v>
      </c>
      <c r="F15" s="122">
        <v>780</v>
      </c>
      <c r="G15" s="81"/>
      <c r="I15" s="39"/>
      <c r="J15" s="39"/>
      <c r="K15" s="39"/>
      <c r="L15" s="39"/>
      <c r="M15" s="39"/>
      <c r="N15" s="21"/>
    </row>
    <row r="16" spans="2:16" x14ac:dyDescent="0.3">
      <c r="B16" s="204"/>
      <c r="C16" s="204"/>
      <c r="D16" s="52"/>
      <c r="E16" s="36"/>
      <c r="F16" s="122"/>
      <c r="G16" s="81"/>
      <c r="I16" s="39"/>
      <c r="J16" s="39"/>
      <c r="K16" s="39"/>
      <c r="L16" s="39"/>
      <c r="M16" s="39"/>
      <c r="N16" s="21"/>
    </row>
    <row r="17" spans="1:14" x14ac:dyDescent="0.3">
      <c r="B17" s="204"/>
      <c r="C17" s="204"/>
      <c r="D17" s="52"/>
      <c r="E17" s="36"/>
      <c r="F17" s="36"/>
      <c r="G17" s="81"/>
      <c r="I17" s="39"/>
      <c r="J17" s="39"/>
      <c r="K17" s="39"/>
      <c r="L17" s="39"/>
      <c r="M17" s="39"/>
      <c r="N17" s="21"/>
    </row>
    <row r="18" spans="1:14" x14ac:dyDescent="0.3">
      <c r="B18" s="204"/>
      <c r="C18" s="204"/>
      <c r="D18" s="52"/>
      <c r="E18" s="37"/>
      <c r="F18" s="36"/>
      <c r="G18" s="81"/>
      <c r="H18" s="22"/>
      <c r="I18" s="39"/>
      <c r="J18" s="39"/>
      <c r="K18" s="39"/>
      <c r="L18" s="39"/>
      <c r="M18" s="39"/>
      <c r="N18" s="20"/>
    </row>
    <row r="19" spans="1:14" x14ac:dyDescent="0.3">
      <c r="B19" s="204"/>
      <c r="C19" s="204"/>
      <c r="D19" s="52"/>
      <c r="E19" s="37"/>
      <c r="F19" s="36"/>
      <c r="G19" s="81"/>
      <c r="H19" s="22"/>
      <c r="I19" s="41"/>
      <c r="J19" s="41"/>
      <c r="K19" s="41"/>
      <c r="L19" s="41"/>
      <c r="M19" s="41"/>
      <c r="N19" s="20"/>
    </row>
    <row r="20" spans="1:14" x14ac:dyDescent="0.3">
      <c r="B20" s="204"/>
      <c r="C20" s="204"/>
      <c r="D20" s="52"/>
      <c r="E20" s="37"/>
      <c r="F20" s="36"/>
      <c r="G20" s="81"/>
      <c r="H20" s="22"/>
      <c r="I20" s="8"/>
      <c r="J20" s="8"/>
      <c r="K20" s="8"/>
      <c r="L20" s="8"/>
      <c r="M20" s="8"/>
      <c r="N20" s="20"/>
    </row>
    <row r="21" spans="1:14" x14ac:dyDescent="0.3">
      <c r="B21" s="204"/>
      <c r="C21" s="204"/>
      <c r="D21" s="52"/>
      <c r="E21" s="37"/>
      <c r="F21" s="36"/>
      <c r="G21" s="81"/>
      <c r="H21" s="22"/>
      <c r="I21" s="8"/>
      <c r="J21" s="8"/>
      <c r="K21" s="8"/>
      <c r="L21" s="8"/>
      <c r="M21" s="8"/>
      <c r="N21" s="20"/>
    </row>
    <row r="22" spans="1:14" ht="15" thickBot="1" x14ac:dyDescent="0.35">
      <c r="B22" s="205" t="s">
        <v>14</v>
      </c>
      <c r="C22" s="206"/>
      <c r="D22" s="52"/>
      <c r="E22" s="64"/>
      <c r="F22" s="36"/>
      <c r="G22" s="81"/>
      <c r="H22" s="22"/>
      <c r="I22" s="8"/>
      <c r="J22" s="8"/>
      <c r="K22" s="8"/>
      <c r="L22" s="8"/>
      <c r="M22" s="8"/>
      <c r="N22" s="20"/>
    </row>
    <row r="23" spans="1:14" ht="29.4" thickBot="1" x14ac:dyDescent="0.35">
      <c r="A23" s="43"/>
      <c r="B23" s="53" t="s">
        <v>15</v>
      </c>
      <c r="C23" s="53" t="s">
        <v>66</v>
      </c>
      <c r="E23" s="38"/>
      <c r="F23" s="38"/>
      <c r="G23" s="38"/>
      <c r="H23" s="38"/>
      <c r="I23" s="10"/>
      <c r="J23" s="10"/>
      <c r="K23" s="10"/>
      <c r="L23" s="10"/>
      <c r="M23" s="10"/>
    </row>
    <row r="24" spans="1:14" ht="15" thickBot="1" x14ac:dyDescent="0.35">
      <c r="A24" s="44">
        <v>1</v>
      </c>
      <c r="C24" s="46">
        <v>624</v>
      </c>
      <c r="D24" s="42"/>
      <c r="E24" s="45">
        <f>E15+E16</f>
        <v>1628859180</v>
      </c>
      <c r="F24" s="40"/>
      <c r="G24" s="40"/>
      <c r="H24" s="40"/>
      <c r="I24" s="23"/>
      <c r="J24" s="23"/>
      <c r="K24" s="23"/>
      <c r="L24" s="23"/>
      <c r="M24" s="23"/>
    </row>
    <row r="25" spans="1:14" x14ac:dyDescent="0.3">
      <c r="A25" s="87"/>
      <c r="C25" s="88"/>
      <c r="D25" s="39"/>
      <c r="E25" s="89"/>
      <c r="F25" s="40"/>
      <c r="G25" s="40"/>
      <c r="H25" s="40"/>
      <c r="I25" s="23"/>
      <c r="J25" s="23"/>
      <c r="K25" s="23"/>
      <c r="L25" s="23"/>
      <c r="M25" s="23"/>
    </row>
    <row r="26" spans="1:14" x14ac:dyDescent="0.3">
      <c r="A26" s="87"/>
      <c r="C26" s="88"/>
      <c r="D26" s="39"/>
      <c r="E26" s="89"/>
      <c r="F26" s="40"/>
      <c r="G26" s="40"/>
      <c r="H26" s="40"/>
      <c r="I26" s="23"/>
      <c r="J26" s="23"/>
      <c r="K26" s="23"/>
      <c r="L26" s="23"/>
      <c r="M26" s="23"/>
    </row>
    <row r="27" spans="1:14" x14ac:dyDescent="0.3">
      <c r="A27" s="87"/>
      <c r="B27" s="110" t="s">
        <v>97</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98</v>
      </c>
      <c r="D29" s="113" t="s">
        <v>99</v>
      </c>
      <c r="E29" s="92"/>
      <c r="F29" s="92"/>
      <c r="G29" s="92"/>
      <c r="H29" s="92"/>
      <c r="I29" s="95"/>
      <c r="J29" s="95"/>
      <c r="K29" s="95"/>
      <c r="L29" s="95"/>
      <c r="M29" s="95"/>
      <c r="N29" s="96"/>
    </row>
    <row r="30" spans="1:14" x14ac:dyDescent="0.3">
      <c r="A30" s="87"/>
      <c r="B30" s="109" t="s">
        <v>100</v>
      </c>
      <c r="C30" s="149" t="s">
        <v>98</v>
      </c>
      <c r="D30" s="109"/>
      <c r="E30" s="92"/>
      <c r="F30" s="92"/>
      <c r="G30" s="92"/>
      <c r="H30" s="92"/>
      <c r="I30" s="95"/>
      <c r="J30" s="95"/>
      <c r="K30" s="95"/>
      <c r="L30" s="95"/>
      <c r="M30" s="95"/>
      <c r="N30" s="96"/>
    </row>
    <row r="31" spans="1:14" x14ac:dyDescent="0.3">
      <c r="A31" s="87"/>
      <c r="B31" s="109" t="s">
        <v>101</v>
      </c>
      <c r="C31" s="149" t="s">
        <v>98</v>
      </c>
      <c r="D31" s="109"/>
      <c r="E31" s="92"/>
      <c r="F31" s="92"/>
      <c r="G31" s="92"/>
      <c r="H31" s="92"/>
      <c r="I31" s="95"/>
      <c r="J31" s="95"/>
      <c r="K31" s="95"/>
      <c r="L31" s="95"/>
      <c r="M31" s="95"/>
      <c r="N31" s="96"/>
    </row>
    <row r="32" spans="1:14" x14ac:dyDescent="0.3">
      <c r="A32" s="87"/>
      <c r="B32" s="109" t="s">
        <v>102</v>
      </c>
      <c r="C32" s="149" t="s">
        <v>98</v>
      </c>
      <c r="D32" s="109"/>
      <c r="E32" s="92"/>
      <c r="F32" s="92"/>
      <c r="G32" s="92"/>
      <c r="H32" s="92"/>
      <c r="I32" s="95"/>
      <c r="J32" s="95"/>
      <c r="K32" s="95"/>
      <c r="L32" s="95"/>
      <c r="M32" s="95"/>
      <c r="N32" s="96"/>
    </row>
    <row r="33" spans="1:17" x14ac:dyDescent="0.3">
      <c r="A33" s="87"/>
      <c r="B33" s="109" t="s">
        <v>103</v>
      </c>
      <c r="C33" s="149" t="s">
        <v>98</v>
      </c>
      <c r="D33" s="109"/>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104</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105</v>
      </c>
      <c r="C40" s="94">
        <v>40</v>
      </c>
      <c r="D40" s="111">
        <v>0</v>
      </c>
      <c r="E40" s="207">
        <f>+D40+D41</f>
        <v>60</v>
      </c>
      <c r="F40" s="92"/>
      <c r="G40" s="92"/>
      <c r="H40" s="92"/>
      <c r="I40" s="95"/>
      <c r="J40" s="95"/>
      <c r="K40" s="95"/>
      <c r="L40" s="95"/>
      <c r="M40" s="95"/>
      <c r="N40" s="96"/>
    </row>
    <row r="41" spans="1:17" ht="41.4" x14ac:dyDescent="0.3">
      <c r="A41" s="87"/>
      <c r="B41" s="93" t="s">
        <v>106</v>
      </c>
      <c r="C41" s="94">
        <v>60</v>
      </c>
      <c r="D41" s="111">
        <v>60</v>
      </c>
      <c r="E41" s="208"/>
      <c r="F41" s="92"/>
      <c r="G41" s="92"/>
      <c r="H41" s="92"/>
      <c r="I41" s="95"/>
      <c r="J41" s="95"/>
      <c r="K41" s="95"/>
      <c r="L41" s="95"/>
      <c r="M41" s="95"/>
      <c r="N41" s="96"/>
    </row>
    <row r="42" spans="1:17" x14ac:dyDescent="0.3">
      <c r="A42" s="87"/>
      <c r="C42" s="88"/>
      <c r="D42" s="39"/>
      <c r="E42" s="89"/>
      <c r="F42" s="40"/>
      <c r="G42" s="40"/>
      <c r="H42" s="40"/>
      <c r="I42" s="23"/>
      <c r="J42" s="23"/>
      <c r="K42" s="23"/>
      <c r="L42" s="23"/>
      <c r="M42" s="23"/>
    </row>
    <row r="43" spans="1:17" x14ac:dyDescent="0.3">
      <c r="A43" s="87"/>
      <c r="C43" s="88"/>
      <c r="D43" s="39"/>
      <c r="E43" s="89"/>
      <c r="F43" s="40"/>
      <c r="G43" s="40"/>
      <c r="H43" s="40"/>
      <c r="I43" s="23"/>
      <c r="J43" s="23"/>
      <c r="K43" s="23"/>
      <c r="L43" s="23"/>
      <c r="M43" s="23"/>
    </row>
    <row r="44" spans="1:17" x14ac:dyDescent="0.3">
      <c r="A44" s="87"/>
      <c r="C44" s="88"/>
      <c r="D44" s="39"/>
      <c r="E44" s="89"/>
      <c r="F44" s="40"/>
      <c r="G44" s="40"/>
      <c r="H44" s="40"/>
      <c r="I44" s="23"/>
      <c r="J44" s="23"/>
      <c r="K44" s="23"/>
      <c r="L44" s="23"/>
      <c r="M44" s="23"/>
    </row>
    <row r="45" spans="1:17" ht="15" thickBot="1" x14ac:dyDescent="0.35">
      <c r="M45" s="209" t="s">
        <v>35</v>
      </c>
      <c r="N45" s="209"/>
    </row>
    <row r="46" spans="1:17" x14ac:dyDescent="0.3">
      <c r="B46" s="66" t="s">
        <v>30</v>
      </c>
      <c r="M46" s="65"/>
      <c r="N46" s="65"/>
    </row>
    <row r="47" spans="1:17" ht="15" thickBot="1" x14ac:dyDescent="0.35">
      <c r="M47" s="65"/>
      <c r="N47" s="65"/>
    </row>
    <row r="48" spans="1:17" s="8" customFormat="1" ht="109.5" customHeight="1" thickBot="1" x14ac:dyDescent="0.35">
      <c r="B48" s="106" t="s">
        <v>107</v>
      </c>
      <c r="C48" s="106" t="s">
        <v>108</v>
      </c>
      <c r="D48" s="106" t="s">
        <v>109</v>
      </c>
      <c r="E48" s="54" t="s">
        <v>45</v>
      </c>
      <c r="F48" s="54" t="s">
        <v>22</v>
      </c>
      <c r="G48" s="54" t="s">
        <v>67</v>
      </c>
      <c r="H48" s="54" t="s">
        <v>17</v>
      </c>
      <c r="I48" s="54" t="s">
        <v>10</v>
      </c>
      <c r="J48" s="54" t="s">
        <v>31</v>
      </c>
      <c r="K48" s="54" t="s">
        <v>61</v>
      </c>
      <c r="L48" s="54" t="s">
        <v>20</v>
      </c>
      <c r="M48" s="91" t="s">
        <v>26</v>
      </c>
      <c r="N48" s="106" t="s">
        <v>110</v>
      </c>
      <c r="O48" s="54" t="s">
        <v>36</v>
      </c>
      <c r="P48" s="55" t="s">
        <v>11</v>
      </c>
      <c r="Q48" s="55" t="s">
        <v>19</v>
      </c>
    </row>
    <row r="49" spans="1:26" s="101" customFormat="1" ht="29.4" thickBot="1" x14ac:dyDescent="0.35">
      <c r="A49" s="47">
        <v>1</v>
      </c>
      <c r="B49" s="129" t="s">
        <v>112</v>
      </c>
      <c r="C49" s="130" t="s">
        <v>112</v>
      </c>
      <c r="D49" s="129" t="s">
        <v>113</v>
      </c>
      <c r="E49" s="132">
        <v>85</v>
      </c>
      <c r="F49" s="131" t="s">
        <v>98</v>
      </c>
      <c r="G49" s="129"/>
      <c r="H49" s="153">
        <v>40920</v>
      </c>
      <c r="I49" s="153">
        <v>41273</v>
      </c>
      <c r="J49" s="132" t="s">
        <v>99</v>
      </c>
      <c r="K49" s="132">
        <v>12</v>
      </c>
      <c r="L49" s="132">
        <v>0</v>
      </c>
      <c r="M49" s="129">
        <v>975</v>
      </c>
      <c r="N49" s="124"/>
      <c r="O49" s="27">
        <v>732776974</v>
      </c>
      <c r="P49" s="27">
        <v>33</v>
      </c>
      <c r="Q49" s="116"/>
      <c r="R49" s="100"/>
      <c r="S49" s="100"/>
      <c r="T49" s="100"/>
      <c r="U49" s="100"/>
      <c r="V49" s="100"/>
      <c r="W49" s="100"/>
      <c r="X49" s="100"/>
      <c r="Y49" s="100"/>
      <c r="Z49" s="100"/>
    </row>
    <row r="50" spans="1:26" s="101" customFormat="1" ht="29.4" thickBot="1" x14ac:dyDescent="0.35">
      <c r="A50" s="47">
        <f>+A49+1</f>
        <v>2</v>
      </c>
      <c r="B50" s="129" t="s">
        <v>112</v>
      </c>
      <c r="C50" s="130" t="s">
        <v>112</v>
      </c>
      <c r="D50" s="129" t="s">
        <v>113</v>
      </c>
      <c r="E50" s="127">
        <v>145</v>
      </c>
      <c r="F50" s="131" t="s">
        <v>98</v>
      </c>
      <c r="G50" s="123"/>
      <c r="H50" s="128">
        <v>41662</v>
      </c>
      <c r="I50" s="128">
        <v>41912</v>
      </c>
      <c r="J50" s="125" t="s">
        <v>99</v>
      </c>
      <c r="K50" s="132">
        <v>8</v>
      </c>
      <c r="L50" s="150">
        <v>0</v>
      </c>
      <c r="M50" s="129">
        <v>728</v>
      </c>
      <c r="N50" s="90"/>
      <c r="O50" s="27">
        <v>851020245</v>
      </c>
      <c r="P50" s="27">
        <v>35.36</v>
      </c>
      <c r="Q50" s="116"/>
      <c r="R50" s="100"/>
      <c r="S50" s="100"/>
      <c r="T50" s="100"/>
      <c r="U50" s="100"/>
      <c r="V50" s="100"/>
      <c r="W50" s="100"/>
      <c r="X50" s="100"/>
      <c r="Y50" s="100"/>
      <c r="Z50" s="100"/>
    </row>
    <row r="51" spans="1:26" s="101" customFormat="1" ht="29.4" thickBot="1" x14ac:dyDescent="0.35">
      <c r="A51" s="47"/>
      <c r="B51" s="129" t="s">
        <v>112</v>
      </c>
      <c r="C51" s="130" t="s">
        <v>112</v>
      </c>
      <c r="D51" s="129" t="s">
        <v>113</v>
      </c>
      <c r="E51" s="127">
        <v>107</v>
      </c>
      <c r="F51" s="131" t="s">
        <v>98</v>
      </c>
      <c r="G51" s="123"/>
      <c r="H51" s="128">
        <v>41297</v>
      </c>
      <c r="I51" s="128">
        <v>41639</v>
      </c>
      <c r="J51" s="125" t="s">
        <v>99</v>
      </c>
      <c r="K51" s="132">
        <v>11.3</v>
      </c>
      <c r="L51" s="150" t="s">
        <v>218</v>
      </c>
      <c r="M51" s="129">
        <v>863</v>
      </c>
      <c r="N51" s="90"/>
      <c r="O51" s="27">
        <v>771845181</v>
      </c>
      <c r="P51" s="27">
        <v>34</v>
      </c>
      <c r="Q51" s="116"/>
      <c r="R51" s="100"/>
      <c r="S51" s="100"/>
      <c r="T51" s="100"/>
      <c r="U51" s="100"/>
      <c r="V51" s="100"/>
      <c r="W51" s="100"/>
      <c r="X51" s="100"/>
      <c r="Y51" s="100"/>
      <c r="Z51" s="100"/>
    </row>
    <row r="52" spans="1:26" s="29" customFormat="1" ht="159" customHeight="1" thickBot="1" x14ac:dyDescent="0.35">
      <c r="A52" s="47">
        <f>+A50+1</f>
        <v>3</v>
      </c>
      <c r="B52" s="129" t="s">
        <v>112</v>
      </c>
      <c r="C52" s="130" t="s">
        <v>112</v>
      </c>
      <c r="D52" s="129" t="s">
        <v>113</v>
      </c>
      <c r="E52" s="127" t="s">
        <v>214</v>
      </c>
      <c r="F52" s="131" t="s">
        <v>130</v>
      </c>
      <c r="G52" s="25"/>
      <c r="H52" s="142">
        <v>2010</v>
      </c>
      <c r="I52" s="142">
        <v>2011</v>
      </c>
      <c r="J52" s="26" t="s">
        <v>99</v>
      </c>
      <c r="K52" s="132">
        <v>0</v>
      </c>
      <c r="L52" s="126">
        <v>24</v>
      </c>
      <c r="M52" s="129">
        <v>625</v>
      </c>
      <c r="N52" s="90"/>
      <c r="O52" s="27" t="s">
        <v>130</v>
      </c>
      <c r="P52" s="27">
        <v>37</v>
      </c>
      <c r="Q52" s="116" t="s">
        <v>219</v>
      </c>
      <c r="R52" s="28"/>
      <c r="S52" s="28"/>
      <c r="T52" s="28"/>
      <c r="U52" s="28"/>
      <c r="V52" s="28"/>
      <c r="W52" s="28"/>
      <c r="X52" s="28"/>
      <c r="Y52" s="28"/>
      <c r="Z52" s="28"/>
    </row>
    <row r="53" spans="1:26" s="29" customFormat="1" x14ac:dyDescent="0.3">
      <c r="A53" s="47"/>
      <c r="B53" s="50" t="s">
        <v>16</v>
      </c>
      <c r="C53" s="49"/>
      <c r="D53" s="48"/>
      <c r="E53" s="24"/>
      <c r="F53" s="25"/>
      <c r="G53" s="25"/>
      <c r="H53" s="25"/>
      <c r="I53" s="26"/>
      <c r="J53" s="26"/>
      <c r="K53" s="51"/>
      <c r="L53" s="51"/>
      <c r="M53" s="114"/>
      <c r="N53" s="51"/>
      <c r="O53" s="27"/>
      <c r="P53" s="27"/>
      <c r="Q53" s="117"/>
    </row>
    <row r="54" spans="1:26" s="30" customFormat="1" x14ac:dyDescent="0.3">
      <c r="E54" s="31"/>
    </row>
    <row r="55" spans="1:26" s="30" customFormat="1" x14ac:dyDescent="0.3">
      <c r="B55" s="210" t="s">
        <v>28</v>
      </c>
      <c r="C55" s="210" t="s">
        <v>27</v>
      </c>
      <c r="D55" s="212" t="s">
        <v>34</v>
      </c>
      <c r="E55" s="212"/>
    </row>
    <row r="56" spans="1:26" s="30" customFormat="1" x14ac:dyDescent="0.3">
      <c r="B56" s="211"/>
      <c r="C56" s="211"/>
      <c r="D56" s="61" t="s">
        <v>23</v>
      </c>
      <c r="E56" s="62" t="s">
        <v>24</v>
      </c>
    </row>
    <row r="57" spans="1:26" s="30" customFormat="1" ht="30.6" customHeight="1" x14ac:dyDescent="0.3">
      <c r="B57" s="59" t="s">
        <v>21</v>
      </c>
      <c r="C57" s="60" t="s">
        <v>220</v>
      </c>
      <c r="D57" s="58" t="s">
        <v>98</v>
      </c>
      <c r="E57" s="58"/>
      <c r="F57" s="32"/>
      <c r="G57" s="32"/>
      <c r="H57" s="32"/>
      <c r="I57" s="32"/>
      <c r="J57" s="32"/>
      <c r="K57" s="32"/>
      <c r="L57" s="32"/>
      <c r="M57" s="32"/>
    </row>
    <row r="58" spans="1:26" s="30" customFormat="1" ht="30" customHeight="1" x14ac:dyDescent="0.3">
      <c r="B58" s="59" t="s">
        <v>25</v>
      </c>
      <c r="C58" s="60" t="s">
        <v>221</v>
      </c>
      <c r="D58" s="58" t="s">
        <v>98</v>
      </c>
      <c r="E58" s="58"/>
    </row>
    <row r="59" spans="1:26" s="30" customFormat="1" x14ac:dyDescent="0.3">
      <c r="B59" s="33"/>
      <c r="C59" s="213"/>
      <c r="D59" s="213"/>
      <c r="E59" s="213"/>
      <c r="F59" s="213"/>
      <c r="G59" s="213"/>
      <c r="H59" s="213"/>
      <c r="I59" s="213"/>
      <c r="J59" s="213"/>
      <c r="K59" s="213"/>
      <c r="L59" s="213"/>
      <c r="M59" s="213"/>
      <c r="N59" s="213"/>
    </row>
    <row r="60" spans="1:26" ht="28.2" customHeight="1" thickBot="1" x14ac:dyDescent="0.35"/>
    <row r="61" spans="1:26" ht="26.4" thickBot="1" x14ac:dyDescent="0.35">
      <c r="B61" s="214" t="s">
        <v>68</v>
      </c>
      <c r="C61" s="214"/>
      <c r="D61" s="214"/>
      <c r="E61" s="214"/>
      <c r="F61" s="214"/>
      <c r="G61" s="214"/>
      <c r="H61" s="214"/>
      <c r="I61" s="214"/>
      <c r="J61" s="214"/>
      <c r="K61" s="214"/>
      <c r="L61" s="214"/>
      <c r="M61" s="214"/>
      <c r="N61" s="214"/>
    </row>
    <row r="64" spans="1:26" ht="109.5" customHeight="1" x14ac:dyDescent="0.3">
      <c r="B64" s="108" t="s">
        <v>111</v>
      </c>
      <c r="C64" s="68" t="s">
        <v>2</v>
      </c>
      <c r="D64" s="68" t="s">
        <v>70</v>
      </c>
      <c r="E64" s="68" t="s">
        <v>69</v>
      </c>
      <c r="F64" s="68" t="s">
        <v>71</v>
      </c>
      <c r="G64" s="68" t="s">
        <v>72</v>
      </c>
      <c r="H64" s="68" t="s">
        <v>73</v>
      </c>
      <c r="I64" s="68" t="s">
        <v>74</v>
      </c>
      <c r="J64" s="68" t="s">
        <v>75</v>
      </c>
      <c r="K64" s="68" t="s">
        <v>76</v>
      </c>
      <c r="L64" s="68" t="s">
        <v>77</v>
      </c>
      <c r="M64" s="84" t="s">
        <v>78</v>
      </c>
      <c r="N64" s="84" t="s">
        <v>79</v>
      </c>
      <c r="O64" s="215" t="s">
        <v>3</v>
      </c>
      <c r="P64" s="216"/>
      <c r="Q64" s="68" t="s">
        <v>18</v>
      </c>
    </row>
    <row r="65" spans="2:18" ht="28.8" x14ac:dyDescent="0.3">
      <c r="B65" s="129" t="s">
        <v>147</v>
      </c>
      <c r="C65" s="130" t="s">
        <v>149</v>
      </c>
      <c r="D65" s="86" t="s">
        <v>146</v>
      </c>
      <c r="E65" s="5">
        <v>150</v>
      </c>
      <c r="F65" s="4" t="s">
        <v>130</v>
      </c>
      <c r="G65" s="4" t="s">
        <v>130</v>
      </c>
      <c r="H65" s="4" t="s">
        <v>130</v>
      </c>
      <c r="I65" s="4" t="s">
        <v>98</v>
      </c>
      <c r="J65" s="85" t="s">
        <v>98</v>
      </c>
      <c r="K65" s="63" t="s">
        <v>98</v>
      </c>
      <c r="L65" s="63" t="s">
        <v>98</v>
      </c>
      <c r="M65" s="63" t="s">
        <v>98</v>
      </c>
      <c r="N65" s="63" t="s">
        <v>98</v>
      </c>
      <c r="O65" s="217"/>
      <c r="P65" s="218"/>
      <c r="Q65" s="63" t="s">
        <v>98</v>
      </c>
    </row>
    <row r="66" spans="2:18" x14ac:dyDescent="0.3">
      <c r="B66" s="3" t="s">
        <v>148</v>
      </c>
      <c r="C66" s="3" t="s">
        <v>150</v>
      </c>
      <c r="D66" s="5" t="s">
        <v>151</v>
      </c>
      <c r="E66" s="5">
        <v>330</v>
      </c>
      <c r="F66" s="4" t="s">
        <v>130</v>
      </c>
      <c r="G66" s="4" t="s">
        <v>130</v>
      </c>
      <c r="H66" s="4" t="s">
        <v>130</v>
      </c>
      <c r="I66" s="4" t="s">
        <v>98</v>
      </c>
      <c r="J66" s="85" t="s">
        <v>98</v>
      </c>
      <c r="K66" s="109" t="s">
        <v>98</v>
      </c>
      <c r="L66" s="109" t="s">
        <v>98</v>
      </c>
      <c r="M66" s="109" t="s">
        <v>98</v>
      </c>
      <c r="N66" s="109" t="s">
        <v>98</v>
      </c>
      <c r="O66" s="217"/>
      <c r="P66" s="218"/>
      <c r="Q66" s="63" t="s">
        <v>98</v>
      </c>
    </row>
    <row r="67" spans="2:18" x14ac:dyDescent="0.3">
      <c r="B67" s="3" t="s">
        <v>152</v>
      </c>
      <c r="C67" s="3" t="s">
        <v>150</v>
      </c>
      <c r="D67" s="5" t="s">
        <v>153</v>
      </c>
      <c r="E67" s="5">
        <v>250</v>
      </c>
      <c r="F67" s="4" t="s">
        <v>130</v>
      </c>
      <c r="G67" s="4" t="s">
        <v>130</v>
      </c>
      <c r="H67" s="4" t="s">
        <v>130</v>
      </c>
      <c r="I67" s="4" t="s">
        <v>98</v>
      </c>
      <c r="J67" s="85" t="s">
        <v>98</v>
      </c>
      <c r="K67" s="109" t="s">
        <v>98</v>
      </c>
      <c r="L67" s="109" t="s">
        <v>98</v>
      </c>
      <c r="M67" s="109" t="s">
        <v>98</v>
      </c>
      <c r="N67" s="109" t="s">
        <v>98</v>
      </c>
      <c r="O67" s="217"/>
      <c r="P67" s="218"/>
      <c r="Q67" s="63" t="s">
        <v>98</v>
      </c>
    </row>
    <row r="68" spans="2:18" x14ac:dyDescent="0.3">
      <c r="B68" s="3" t="s">
        <v>154</v>
      </c>
      <c r="C68" s="3" t="s">
        <v>150</v>
      </c>
      <c r="D68" s="5" t="s">
        <v>155</v>
      </c>
      <c r="E68" s="5">
        <v>50</v>
      </c>
      <c r="F68" s="4" t="s">
        <v>130</v>
      </c>
      <c r="G68" s="4" t="s">
        <v>130</v>
      </c>
      <c r="H68" s="4" t="s">
        <v>130</v>
      </c>
      <c r="I68" s="4" t="s">
        <v>98</v>
      </c>
      <c r="J68" s="85" t="s">
        <v>98</v>
      </c>
      <c r="K68" s="109" t="s">
        <v>98</v>
      </c>
      <c r="L68" s="109" t="s">
        <v>98</v>
      </c>
      <c r="M68" s="109" t="s">
        <v>98</v>
      </c>
      <c r="N68" s="109" t="s">
        <v>98</v>
      </c>
      <c r="O68" s="217"/>
      <c r="P68" s="218"/>
      <c r="Q68" s="63" t="s">
        <v>98</v>
      </c>
    </row>
    <row r="69" spans="2:18" x14ac:dyDescent="0.3">
      <c r="B69" s="9" t="s">
        <v>1</v>
      </c>
    </row>
    <row r="70" spans="2:18" x14ac:dyDescent="0.3">
      <c r="B70" s="9" t="s">
        <v>37</v>
      </c>
    </row>
    <row r="71" spans="2:18" x14ac:dyDescent="0.3">
      <c r="B71" s="9" t="s">
        <v>62</v>
      </c>
    </row>
    <row r="73" spans="2:18" ht="15" thickBot="1" x14ac:dyDescent="0.35"/>
    <row r="74" spans="2:18" ht="26.4" thickBot="1" x14ac:dyDescent="0.35">
      <c r="B74" s="219" t="s">
        <v>38</v>
      </c>
      <c r="C74" s="220"/>
      <c r="D74" s="220"/>
      <c r="E74" s="220"/>
      <c r="F74" s="220"/>
      <c r="G74" s="220"/>
      <c r="H74" s="220"/>
      <c r="I74" s="220"/>
      <c r="J74" s="220"/>
      <c r="K74" s="220"/>
      <c r="L74" s="220"/>
      <c r="M74" s="220"/>
      <c r="N74" s="221"/>
    </row>
    <row r="79" spans="2:18" ht="76.5" customHeight="1" x14ac:dyDescent="0.3">
      <c r="B79" s="56" t="s">
        <v>0</v>
      </c>
      <c r="C79" s="56" t="s">
        <v>39</v>
      </c>
      <c r="D79" s="56" t="s">
        <v>40</v>
      </c>
      <c r="E79" s="56" t="s">
        <v>80</v>
      </c>
      <c r="F79" s="56" t="s">
        <v>82</v>
      </c>
      <c r="G79" s="56" t="s">
        <v>83</v>
      </c>
      <c r="H79" s="56" t="s">
        <v>84</v>
      </c>
      <c r="I79" s="56" t="s">
        <v>81</v>
      </c>
      <c r="J79" s="215" t="s">
        <v>85</v>
      </c>
      <c r="K79" s="222"/>
      <c r="L79" s="216"/>
      <c r="M79" s="56" t="s">
        <v>86</v>
      </c>
      <c r="N79" s="56" t="s">
        <v>41</v>
      </c>
      <c r="O79" s="56" t="s">
        <v>42</v>
      </c>
      <c r="P79" s="215" t="s">
        <v>3</v>
      </c>
      <c r="Q79" s="216"/>
    </row>
    <row r="80" spans="2:18" ht="36" customHeight="1" x14ac:dyDescent="0.3">
      <c r="B80" s="143" t="s">
        <v>43</v>
      </c>
      <c r="C80" s="146" t="s">
        <v>173</v>
      </c>
      <c r="D80" s="144" t="s">
        <v>171</v>
      </c>
      <c r="E80" s="144">
        <v>36115496</v>
      </c>
      <c r="F80" s="144" t="s">
        <v>172</v>
      </c>
      <c r="G80" s="144" t="s">
        <v>174</v>
      </c>
      <c r="H80" s="154">
        <v>41390</v>
      </c>
      <c r="I80" s="144"/>
      <c r="J80" s="144" t="s">
        <v>175</v>
      </c>
      <c r="K80" s="144" t="s">
        <v>176</v>
      </c>
      <c r="L80" s="144" t="s">
        <v>177</v>
      </c>
      <c r="M80" s="144" t="s">
        <v>98</v>
      </c>
      <c r="N80" s="144" t="s">
        <v>98</v>
      </c>
      <c r="O80" s="144" t="s">
        <v>98</v>
      </c>
      <c r="P80" s="231"/>
      <c r="Q80" s="232"/>
      <c r="R80" s="30"/>
    </row>
    <row r="81" spans="2:18" ht="35.25" customHeight="1" x14ac:dyDescent="0.3">
      <c r="B81" s="143" t="s">
        <v>43</v>
      </c>
      <c r="C81" s="146" t="s">
        <v>173</v>
      </c>
      <c r="D81" s="144" t="s">
        <v>178</v>
      </c>
      <c r="E81" s="144">
        <v>52209401</v>
      </c>
      <c r="F81" s="144" t="s">
        <v>179</v>
      </c>
      <c r="G81" s="144" t="s">
        <v>180</v>
      </c>
      <c r="H81" s="154">
        <v>41261</v>
      </c>
      <c r="I81" s="144"/>
      <c r="J81" s="144" t="s">
        <v>141</v>
      </c>
      <c r="K81" s="144" t="s">
        <v>182</v>
      </c>
      <c r="L81" s="144" t="s">
        <v>181</v>
      </c>
      <c r="M81" s="144" t="s">
        <v>98</v>
      </c>
      <c r="N81" s="144" t="s">
        <v>98</v>
      </c>
      <c r="O81" s="144" t="s">
        <v>98</v>
      </c>
      <c r="P81" s="231"/>
      <c r="Q81" s="232"/>
      <c r="R81" s="30"/>
    </row>
    <row r="82" spans="2:18" ht="34.5" customHeight="1" x14ac:dyDescent="0.3">
      <c r="B82" s="143" t="s">
        <v>43</v>
      </c>
      <c r="C82" s="146" t="s">
        <v>173</v>
      </c>
      <c r="D82" s="144" t="s">
        <v>183</v>
      </c>
      <c r="E82" s="144">
        <v>36112632</v>
      </c>
      <c r="F82" s="144" t="s">
        <v>123</v>
      </c>
      <c r="G82" s="144" t="s">
        <v>157</v>
      </c>
      <c r="H82" s="154">
        <v>40165</v>
      </c>
      <c r="I82" s="144"/>
      <c r="J82" s="144" t="s">
        <v>187</v>
      </c>
      <c r="K82" s="144" t="s">
        <v>184</v>
      </c>
      <c r="L82" s="144" t="s">
        <v>185</v>
      </c>
      <c r="M82" s="144" t="s">
        <v>98</v>
      </c>
      <c r="N82" s="144" t="s">
        <v>98</v>
      </c>
      <c r="O82" s="144" t="s">
        <v>98</v>
      </c>
      <c r="P82" s="231"/>
      <c r="Q82" s="232"/>
      <c r="R82" s="30"/>
    </row>
    <row r="83" spans="2:18" ht="33" customHeight="1" x14ac:dyDescent="0.3">
      <c r="B83" s="143" t="s">
        <v>170</v>
      </c>
      <c r="C83" s="144" t="s">
        <v>213</v>
      </c>
      <c r="D83" s="144" t="s">
        <v>186</v>
      </c>
      <c r="E83" s="144">
        <v>52483247</v>
      </c>
      <c r="F83" s="144" t="s">
        <v>123</v>
      </c>
      <c r="G83" s="144" t="s">
        <v>157</v>
      </c>
      <c r="H83" s="154">
        <v>40354</v>
      </c>
      <c r="I83" s="144"/>
      <c r="J83" s="144" t="s">
        <v>189</v>
      </c>
      <c r="K83" s="144" t="s">
        <v>190</v>
      </c>
      <c r="L83" s="144" t="s">
        <v>188</v>
      </c>
      <c r="M83" s="144" t="s">
        <v>98</v>
      </c>
      <c r="N83" s="144" t="s">
        <v>98</v>
      </c>
      <c r="O83" s="144" t="s">
        <v>98</v>
      </c>
      <c r="P83" s="231"/>
      <c r="Q83" s="232"/>
      <c r="R83" s="30"/>
    </row>
    <row r="84" spans="2:18" s="30" customFormat="1" ht="33" customHeight="1" x14ac:dyDescent="0.3">
      <c r="B84" s="143" t="s">
        <v>170</v>
      </c>
      <c r="C84" s="144" t="s">
        <v>213</v>
      </c>
      <c r="D84" s="144" t="s">
        <v>206</v>
      </c>
      <c r="E84" s="144">
        <v>36291824</v>
      </c>
      <c r="F84" s="144" t="s">
        <v>123</v>
      </c>
      <c r="G84" s="144" t="s">
        <v>157</v>
      </c>
      <c r="H84" s="154">
        <v>39990</v>
      </c>
      <c r="I84" s="144"/>
      <c r="J84" s="144" t="s">
        <v>207</v>
      </c>
      <c r="K84" s="144" t="s">
        <v>208</v>
      </c>
      <c r="L84" s="144" t="s">
        <v>123</v>
      </c>
      <c r="M84" s="144" t="s">
        <v>98</v>
      </c>
      <c r="N84" s="144" t="s">
        <v>98</v>
      </c>
      <c r="O84" s="144" t="s">
        <v>98</v>
      </c>
      <c r="P84" s="231"/>
      <c r="Q84" s="232"/>
    </row>
    <row r="85" spans="2:18" ht="44.25" customHeight="1" x14ac:dyDescent="0.3">
      <c r="B85" s="143" t="s">
        <v>170</v>
      </c>
      <c r="C85" s="144" t="s">
        <v>213</v>
      </c>
      <c r="D85" s="144" t="s">
        <v>191</v>
      </c>
      <c r="E85" s="144">
        <v>36115073</v>
      </c>
      <c r="F85" s="144" t="s">
        <v>123</v>
      </c>
      <c r="G85" s="144" t="s">
        <v>157</v>
      </c>
      <c r="H85" s="154">
        <v>39990</v>
      </c>
      <c r="I85" s="144"/>
      <c r="J85" s="144" t="s">
        <v>192</v>
      </c>
      <c r="K85" s="144" t="s">
        <v>193</v>
      </c>
      <c r="L85" s="144" t="s">
        <v>194</v>
      </c>
      <c r="M85" s="144" t="s">
        <v>98</v>
      </c>
      <c r="N85" s="144" t="s">
        <v>98</v>
      </c>
      <c r="O85" s="144" t="s">
        <v>98</v>
      </c>
      <c r="P85" s="231"/>
      <c r="Q85" s="232"/>
      <c r="R85" s="30"/>
    </row>
    <row r="86" spans="2:18" ht="36" customHeight="1" x14ac:dyDescent="0.3">
      <c r="B86" s="143" t="s">
        <v>170</v>
      </c>
      <c r="C86" s="144" t="s">
        <v>213</v>
      </c>
      <c r="D86" s="144" t="s">
        <v>195</v>
      </c>
      <c r="E86" s="144">
        <v>1084255609</v>
      </c>
      <c r="F86" s="144" t="s">
        <v>123</v>
      </c>
      <c r="G86" s="144" t="s">
        <v>196</v>
      </c>
      <c r="H86" s="154">
        <v>41508</v>
      </c>
      <c r="I86" s="144">
        <v>138358</v>
      </c>
      <c r="J86" s="144" t="s">
        <v>175</v>
      </c>
      <c r="K86" s="144" t="s">
        <v>198</v>
      </c>
      <c r="L86" s="144" t="s">
        <v>197</v>
      </c>
      <c r="M86" s="144" t="s">
        <v>98</v>
      </c>
      <c r="N86" s="144" t="s">
        <v>98</v>
      </c>
      <c r="O86" s="144" t="s">
        <v>98</v>
      </c>
      <c r="P86" s="231"/>
      <c r="Q86" s="232"/>
      <c r="R86" s="30"/>
    </row>
    <row r="87" spans="2:18" ht="39.75" customHeight="1" x14ac:dyDescent="0.3">
      <c r="B87" s="143" t="s">
        <v>170</v>
      </c>
      <c r="C87" s="144" t="s">
        <v>213</v>
      </c>
      <c r="D87" s="148" t="s">
        <v>199</v>
      </c>
      <c r="E87" s="146">
        <v>12262475</v>
      </c>
      <c r="F87" s="145" t="s">
        <v>200</v>
      </c>
      <c r="G87" s="145" t="s">
        <v>201</v>
      </c>
      <c r="H87" s="145"/>
      <c r="I87" s="145"/>
      <c r="J87" s="145" t="s">
        <v>203</v>
      </c>
      <c r="K87" s="147" t="s">
        <v>202</v>
      </c>
      <c r="L87" s="148" t="s">
        <v>204</v>
      </c>
      <c r="M87" s="144" t="s">
        <v>98</v>
      </c>
      <c r="N87" s="146" t="s">
        <v>98</v>
      </c>
      <c r="O87" s="146" t="s">
        <v>98</v>
      </c>
      <c r="P87" s="234"/>
      <c r="Q87" s="235"/>
    </row>
    <row r="88" spans="2:18" ht="33.6" customHeight="1" x14ac:dyDescent="0.3">
      <c r="B88" s="139"/>
    </row>
    <row r="90" spans="2:18" ht="15" thickBot="1" x14ac:dyDescent="0.35"/>
    <row r="91" spans="2:18" ht="26.4" thickBot="1" x14ac:dyDescent="0.35">
      <c r="B91" s="219" t="s">
        <v>46</v>
      </c>
      <c r="C91" s="220"/>
      <c r="D91" s="220"/>
      <c r="E91" s="220"/>
      <c r="F91" s="220"/>
      <c r="G91" s="220"/>
      <c r="H91" s="220"/>
      <c r="I91" s="220"/>
      <c r="J91" s="220"/>
      <c r="K91" s="220"/>
      <c r="L91" s="220"/>
      <c r="M91" s="220"/>
      <c r="N91" s="221"/>
    </row>
    <row r="94" spans="2:18" ht="46.2" customHeight="1" x14ac:dyDescent="0.3">
      <c r="B94" s="68" t="s">
        <v>33</v>
      </c>
      <c r="C94" s="68" t="s">
        <v>47</v>
      </c>
      <c r="D94" s="215" t="s">
        <v>3</v>
      </c>
      <c r="E94" s="216"/>
    </row>
    <row r="95" spans="2:18" ht="46.95" customHeight="1" x14ac:dyDescent="0.3">
      <c r="B95" s="69" t="s">
        <v>87</v>
      </c>
      <c r="C95" s="119" t="s">
        <v>98</v>
      </c>
      <c r="D95" s="223"/>
      <c r="E95" s="223"/>
    </row>
    <row r="98" spans="1:26" ht="25.8" x14ac:dyDescent="0.3">
      <c r="B98" s="200" t="s">
        <v>64</v>
      </c>
      <c r="C98" s="201"/>
      <c r="D98" s="201"/>
      <c r="E98" s="201"/>
      <c r="F98" s="201"/>
      <c r="G98" s="201"/>
      <c r="H98" s="201"/>
      <c r="I98" s="201"/>
      <c r="J98" s="201"/>
      <c r="K98" s="201"/>
      <c r="L98" s="201"/>
      <c r="M98" s="201"/>
      <c r="N98" s="201"/>
      <c r="O98" s="201"/>
      <c r="P98" s="201"/>
    </row>
    <row r="100" spans="1:26" ht="15" thickBot="1" x14ac:dyDescent="0.35"/>
    <row r="101" spans="1:26" ht="26.4" thickBot="1" x14ac:dyDescent="0.35">
      <c r="B101" s="219" t="s">
        <v>54</v>
      </c>
      <c r="C101" s="220"/>
      <c r="D101" s="220"/>
      <c r="E101" s="220"/>
      <c r="F101" s="220"/>
      <c r="G101" s="220"/>
      <c r="H101" s="220"/>
      <c r="I101" s="220"/>
      <c r="J101" s="220"/>
      <c r="K101" s="220"/>
      <c r="L101" s="220"/>
      <c r="M101" s="220"/>
      <c r="N101" s="221"/>
    </row>
    <row r="103" spans="1:26" ht="15" thickBot="1" x14ac:dyDescent="0.35">
      <c r="M103" s="65"/>
      <c r="N103" s="65"/>
    </row>
    <row r="104" spans="1:26" s="95" customFormat="1" ht="109.5" customHeight="1" x14ac:dyDescent="0.3">
      <c r="B104" s="106" t="s">
        <v>107</v>
      </c>
      <c r="C104" s="106" t="s">
        <v>108</v>
      </c>
      <c r="D104" s="106" t="s">
        <v>109</v>
      </c>
      <c r="E104" s="106" t="s">
        <v>45</v>
      </c>
      <c r="F104" s="106" t="s">
        <v>22</v>
      </c>
      <c r="G104" s="106" t="s">
        <v>67</v>
      </c>
      <c r="H104" s="106" t="s">
        <v>17</v>
      </c>
      <c r="I104" s="106" t="s">
        <v>10</v>
      </c>
      <c r="J104" s="106" t="s">
        <v>31</v>
      </c>
      <c r="K104" s="106" t="s">
        <v>61</v>
      </c>
      <c r="L104" s="106" t="s">
        <v>20</v>
      </c>
      <c r="M104" s="91" t="s">
        <v>26</v>
      </c>
      <c r="N104" s="106" t="s">
        <v>110</v>
      </c>
      <c r="O104" s="106" t="s">
        <v>36</v>
      </c>
      <c r="P104" s="107" t="s">
        <v>11</v>
      </c>
      <c r="Q104" s="107" t="s">
        <v>19</v>
      </c>
    </row>
    <row r="105" spans="1:26" s="101" customFormat="1" ht="46.5" customHeight="1" x14ac:dyDescent="0.3">
      <c r="A105" s="47">
        <v>1</v>
      </c>
      <c r="B105" s="102"/>
      <c r="C105" s="103"/>
      <c r="D105" s="102"/>
      <c r="E105" s="97"/>
      <c r="F105" s="98"/>
      <c r="G105" s="115"/>
      <c r="H105" s="105"/>
      <c r="I105" s="99"/>
      <c r="J105" s="99"/>
      <c r="K105" s="99"/>
      <c r="L105" s="99"/>
      <c r="M105" s="90"/>
      <c r="N105" s="90"/>
      <c r="O105" s="27"/>
      <c r="P105" s="27"/>
      <c r="Q105" s="116"/>
      <c r="R105" s="100"/>
      <c r="S105" s="100"/>
      <c r="T105" s="100"/>
      <c r="U105" s="100"/>
      <c r="V105" s="100"/>
      <c r="W105" s="100"/>
      <c r="X105" s="100"/>
      <c r="Y105" s="100"/>
      <c r="Z105" s="100"/>
    </row>
    <row r="106" spans="1:26" s="101" customFormat="1" x14ac:dyDescent="0.3">
      <c r="A106" s="47"/>
      <c r="B106" s="50" t="s">
        <v>16</v>
      </c>
      <c r="C106" s="103"/>
      <c r="D106" s="102"/>
      <c r="E106" s="97"/>
      <c r="F106" s="98"/>
      <c r="G106" s="98"/>
      <c r="H106" s="98"/>
      <c r="I106" s="99"/>
      <c r="J106" s="99"/>
      <c r="K106" s="104"/>
      <c r="L106" s="104"/>
      <c r="M106" s="114"/>
      <c r="N106" s="104"/>
      <c r="O106" s="27"/>
      <c r="P106" s="27"/>
      <c r="Q106" s="117"/>
    </row>
    <row r="107" spans="1:26" x14ac:dyDescent="0.3">
      <c r="B107" s="30"/>
      <c r="C107" s="30"/>
      <c r="D107" s="30"/>
      <c r="E107" s="31"/>
      <c r="F107" s="30"/>
      <c r="G107" s="30"/>
      <c r="H107" s="30"/>
      <c r="I107" s="30"/>
      <c r="J107" s="30"/>
      <c r="K107" s="30"/>
      <c r="L107" s="30"/>
      <c r="M107" s="30"/>
      <c r="N107" s="30"/>
      <c r="O107" s="30"/>
      <c r="P107" s="30"/>
    </row>
    <row r="108" spans="1:26" ht="18" x14ac:dyDescent="0.3">
      <c r="B108" s="59" t="s">
        <v>32</v>
      </c>
      <c r="C108" s="73">
        <f>+K106</f>
        <v>0</v>
      </c>
      <c r="H108" s="32"/>
      <c r="I108" s="32"/>
      <c r="J108" s="32"/>
      <c r="K108" s="32"/>
      <c r="L108" s="32"/>
      <c r="M108" s="32"/>
      <c r="N108" s="30"/>
      <c r="O108" s="30"/>
      <c r="P108" s="30"/>
    </row>
    <row r="110" spans="1:26" ht="15" thickBot="1" x14ac:dyDescent="0.35"/>
    <row r="111" spans="1:26" ht="37.200000000000003" customHeight="1" thickBot="1" x14ac:dyDescent="0.35">
      <c r="B111" s="76" t="s">
        <v>49</v>
      </c>
      <c r="C111" s="77" t="s">
        <v>50</v>
      </c>
      <c r="D111" s="76" t="s">
        <v>51</v>
      </c>
      <c r="E111" s="77" t="s">
        <v>55</v>
      </c>
    </row>
    <row r="112" spans="1:26" ht="41.4" customHeight="1" x14ac:dyDescent="0.3">
      <c r="B112" s="67" t="s">
        <v>88</v>
      </c>
      <c r="C112" s="70">
        <v>20</v>
      </c>
      <c r="D112" s="70">
        <v>0</v>
      </c>
      <c r="E112" s="228">
        <f>+D112+D113+D114</f>
        <v>0</v>
      </c>
    </row>
    <row r="113" spans="2:17" x14ac:dyDescent="0.3">
      <c r="B113" s="67" t="s">
        <v>89</v>
      </c>
      <c r="C113" s="57">
        <v>30</v>
      </c>
      <c r="D113" s="71">
        <v>0</v>
      </c>
      <c r="E113" s="229"/>
    </row>
    <row r="114" spans="2:17" ht="15" thickBot="1" x14ac:dyDescent="0.35">
      <c r="B114" s="67" t="s">
        <v>90</v>
      </c>
      <c r="C114" s="72">
        <v>40</v>
      </c>
      <c r="D114" s="72">
        <v>0</v>
      </c>
      <c r="E114" s="230"/>
    </row>
    <row r="116" spans="2:17" ht="15" thickBot="1" x14ac:dyDescent="0.35"/>
    <row r="117" spans="2:17" ht="26.4" thickBot="1" x14ac:dyDescent="0.35">
      <c r="B117" s="219" t="s">
        <v>52</v>
      </c>
      <c r="C117" s="220"/>
      <c r="D117" s="220"/>
      <c r="E117" s="220"/>
      <c r="F117" s="220"/>
      <c r="G117" s="220"/>
      <c r="H117" s="220"/>
      <c r="I117" s="220"/>
      <c r="J117" s="220"/>
      <c r="K117" s="220"/>
      <c r="L117" s="220"/>
      <c r="M117" s="220"/>
      <c r="N117" s="221"/>
    </row>
    <row r="119" spans="2:17" ht="76.5" customHeight="1" x14ac:dyDescent="0.3">
      <c r="B119" s="56" t="s">
        <v>0</v>
      </c>
      <c r="C119" s="56" t="s">
        <v>39</v>
      </c>
      <c r="D119" s="56" t="s">
        <v>40</v>
      </c>
      <c r="E119" s="56" t="s">
        <v>80</v>
      </c>
      <c r="F119" s="56" t="s">
        <v>82</v>
      </c>
      <c r="G119" s="56" t="s">
        <v>83</v>
      </c>
      <c r="H119" s="56" t="s">
        <v>84</v>
      </c>
      <c r="I119" s="56" t="s">
        <v>81</v>
      </c>
      <c r="J119" s="215" t="s">
        <v>85</v>
      </c>
      <c r="K119" s="222"/>
      <c r="L119" s="216"/>
      <c r="M119" s="56" t="s">
        <v>86</v>
      </c>
      <c r="N119" s="56" t="s">
        <v>41</v>
      </c>
      <c r="O119" s="56" t="s">
        <v>42</v>
      </c>
      <c r="P119" s="215" t="s">
        <v>3</v>
      </c>
      <c r="Q119" s="216"/>
    </row>
    <row r="120" spans="2:17" ht="60.75" customHeight="1" x14ac:dyDescent="0.3">
      <c r="B120" s="79" t="s">
        <v>43</v>
      </c>
      <c r="C120" s="79" t="s">
        <v>134</v>
      </c>
      <c r="D120" s="3" t="s">
        <v>145</v>
      </c>
      <c r="E120" s="3">
        <v>36113811</v>
      </c>
      <c r="F120" s="3" t="s">
        <v>156</v>
      </c>
      <c r="G120" s="3" t="s">
        <v>157</v>
      </c>
      <c r="H120" s="133">
        <v>38891</v>
      </c>
      <c r="I120" s="5"/>
      <c r="J120" s="1" t="s">
        <v>158</v>
      </c>
      <c r="K120" s="86" t="s">
        <v>159</v>
      </c>
      <c r="L120" s="86" t="s">
        <v>160</v>
      </c>
      <c r="M120" s="63" t="s">
        <v>98</v>
      </c>
      <c r="N120" s="63" t="s">
        <v>98</v>
      </c>
      <c r="O120" s="63" t="s">
        <v>98</v>
      </c>
      <c r="P120" s="223"/>
      <c r="Q120" s="223"/>
    </row>
    <row r="121" spans="2:17" ht="60.75" customHeight="1" x14ac:dyDescent="0.3">
      <c r="B121" s="79" t="s">
        <v>44</v>
      </c>
      <c r="C121" s="79" t="s">
        <v>134</v>
      </c>
      <c r="D121" s="3" t="s">
        <v>161</v>
      </c>
      <c r="E121" s="3">
        <v>36113859</v>
      </c>
      <c r="F121" s="3" t="s">
        <v>163</v>
      </c>
      <c r="G121" s="3" t="s">
        <v>162</v>
      </c>
      <c r="H121" s="155">
        <v>37732</v>
      </c>
      <c r="I121" s="5"/>
      <c r="J121" s="140" t="s">
        <v>164</v>
      </c>
      <c r="K121" s="86" t="s">
        <v>165</v>
      </c>
      <c r="L121" s="85" t="s">
        <v>117</v>
      </c>
      <c r="M121" s="63" t="s">
        <v>98</v>
      </c>
      <c r="N121" s="63" t="s">
        <v>98</v>
      </c>
      <c r="O121" s="63" t="s">
        <v>98</v>
      </c>
      <c r="P121" s="233"/>
      <c r="Q121" s="233"/>
    </row>
    <row r="122" spans="2:17" ht="33.6" customHeight="1" x14ac:dyDescent="0.3">
      <c r="B122" s="79" t="s">
        <v>96</v>
      </c>
      <c r="C122" s="152" t="s">
        <v>212</v>
      </c>
      <c r="D122" s="3" t="s">
        <v>166</v>
      </c>
      <c r="E122" s="3">
        <v>12167252</v>
      </c>
      <c r="F122" s="3" t="s">
        <v>167</v>
      </c>
      <c r="G122" s="3" t="s">
        <v>122</v>
      </c>
      <c r="H122" s="133">
        <v>37069</v>
      </c>
      <c r="I122" s="5"/>
      <c r="J122" s="1" t="s">
        <v>141</v>
      </c>
      <c r="K122" s="85" t="s">
        <v>168</v>
      </c>
      <c r="L122" s="85" t="s">
        <v>169</v>
      </c>
      <c r="M122" s="63" t="s">
        <v>98</v>
      </c>
      <c r="N122" s="63" t="s">
        <v>98</v>
      </c>
      <c r="O122" s="63" t="s">
        <v>98</v>
      </c>
      <c r="P122" s="223"/>
      <c r="Q122" s="223"/>
    </row>
    <row r="125" spans="2:17" ht="15" thickBot="1" x14ac:dyDescent="0.35"/>
    <row r="126" spans="2:17" ht="54" customHeight="1" x14ac:dyDescent="0.3">
      <c r="B126" s="75" t="s">
        <v>33</v>
      </c>
      <c r="C126" s="75" t="s">
        <v>49</v>
      </c>
      <c r="D126" s="56" t="s">
        <v>50</v>
      </c>
      <c r="E126" s="75" t="s">
        <v>51</v>
      </c>
      <c r="F126" s="77" t="s">
        <v>56</v>
      </c>
      <c r="G126" s="82"/>
    </row>
    <row r="127" spans="2:17" ht="120.75" customHeight="1" x14ac:dyDescent="0.2">
      <c r="B127" s="224" t="s">
        <v>53</v>
      </c>
      <c r="C127" s="6" t="s">
        <v>91</v>
      </c>
      <c r="D127" s="71">
        <v>25</v>
      </c>
      <c r="E127" s="71">
        <v>25</v>
      </c>
      <c r="F127" s="225">
        <f>+E127+E128+E129</f>
        <v>60</v>
      </c>
      <c r="G127" s="83"/>
    </row>
    <row r="128" spans="2:17" ht="76.2" customHeight="1" x14ac:dyDescent="0.2">
      <c r="B128" s="224"/>
      <c r="C128" s="6" t="s">
        <v>92</v>
      </c>
      <c r="D128" s="74">
        <v>25</v>
      </c>
      <c r="E128" s="71">
        <v>25</v>
      </c>
      <c r="F128" s="226"/>
      <c r="G128" s="83"/>
    </row>
    <row r="129" spans="2:7" ht="69" customHeight="1" x14ac:dyDescent="0.2">
      <c r="B129" s="224"/>
      <c r="C129" s="6" t="s">
        <v>93</v>
      </c>
      <c r="D129" s="71">
        <v>10</v>
      </c>
      <c r="E129" s="71">
        <v>10</v>
      </c>
      <c r="F129" s="227"/>
      <c r="G129" s="83"/>
    </row>
    <row r="130" spans="2:7" x14ac:dyDescent="0.3">
      <c r="C130"/>
    </row>
    <row r="133" spans="2:7" x14ac:dyDescent="0.3">
      <c r="B133" s="66" t="s">
        <v>57</v>
      </c>
    </row>
    <row r="136" spans="2:7" x14ac:dyDescent="0.3">
      <c r="B136" s="78" t="s">
        <v>33</v>
      </c>
      <c r="C136" s="78" t="s">
        <v>58</v>
      </c>
      <c r="D136" s="75" t="s">
        <v>51</v>
      </c>
      <c r="E136" s="75" t="s">
        <v>16</v>
      </c>
    </row>
    <row r="137" spans="2:7" ht="27.6" x14ac:dyDescent="0.3">
      <c r="B137" s="2" t="s">
        <v>59</v>
      </c>
      <c r="C137" s="7">
        <v>40</v>
      </c>
      <c r="D137" s="71">
        <f>+E112</f>
        <v>0</v>
      </c>
      <c r="E137" s="207">
        <f>+D137+D138</f>
        <v>60</v>
      </c>
    </row>
    <row r="138" spans="2:7" ht="41.4" x14ac:dyDescent="0.3">
      <c r="B138" s="2" t="s">
        <v>60</v>
      </c>
      <c r="C138" s="7">
        <v>60</v>
      </c>
      <c r="D138" s="71">
        <v>60</v>
      </c>
      <c r="E138" s="208"/>
    </row>
  </sheetData>
  <mergeCells count="47">
    <mergeCell ref="B2:P2"/>
    <mergeCell ref="B98:P98"/>
    <mergeCell ref="B117:N117"/>
    <mergeCell ref="E112:E114"/>
    <mergeCell ref="B91:N91"/>
    <mergeCell ref="D94:E94"/>
    <mergeCell ref="D95:E95"/>
    <mergeCell ref="B101:N101"/>
    <mergeCell ref="P79:Q79"/>
    <mergeCell ref="B74:N74"/>
    <mergeCell ref="E40:E41"/>
    <mergeCell ref="O64:P64"/>
    <mergeCell ref="C55:C56"/>
    <mergeCell ref="O65:P65"/>
    <mergeCell ref="B4:P4"/>
    <mergeCell ref="B22:C22"/>
    <mergeCell ref="B127:B129"/>
    <mergeCell ref="F127:F129"/>
    <mergeCell ref="E137:E138"/>
    <mergeCell ref="O66:P66"/>
    <mergeCell ref="O67:P67"/>
    <mergeCell ref="O68:P68"/>
    <mergeCell ref="J119:L119"/>
    <mergeCell ref="P119:Q119"/>
    <mergeCell ref="P122:Q122"/>
    <mergeCell ref="J79:L79"/>
    <mergeCell ref="P120:Q120"/>
    <mergeCell ref="P121:Q121"/>
    <mergeCell ref="P87:Q87"/>
    <mergeCell ref="P86:Q86"/>
    <mergeCell ref="P85:Q85"/>
    <mergeCell ref="P84:Q84"/>
    <mergeCell ref="C6:N6"/>
    <mergeCell ref="C7:N7"/>
    <mergeCell ref="C8:N8"/>
    <mergeCell ref="C9:N9"/>
    <mergeCell ref="C10:E10"/>
    <mergeCell ref="C59:N59"/>
    <mergeCell ref="B14:C21"/>
    <mergeCell ref="D55:E55"/>
    <mergeCell ref="M45:N45"/>
    <mergeCell ref="B55:B56"/>
    <mergeCell ref="P83:Q83"/>
    <mergeCell ref="P82:Q82"/>
    <mergeCell ref="P81:Q81"/>
    <mergeCell ref="P80:Q80"/>
    <mergeCell ref="B61:N61"/>
  </mergeCells>
  <dataValidations count="2">
    <dataValidation type="decimal" allowBlank="1" showInputMessage="1" showErrorMessage="1" sqref="WVH983054 WLL983054 C65550 IV65550 SR65550 ACN65550 AMJ65550 AWF65550 BGB65550 BPX65550 BZT65550 CJP65550 CTL65550 DDH65550 DND65550 DWZ65550 EGV65550 EQR65550 FAN65550 FKJ65550 FUF65550 GEB65550 GNX65550 GXT65550 HHP65550 HRL65550 IBH65550 ILD65550 IUZ65550 JEV65550 JOR65550 JYN65550 KIJ65550 KSF65550 LCB65550 LLX65550 LVT65550 MFP65550 MPL65550 MZH65550 NJD65550 NSZ65550 OCV65550 OMR65550 OWN65550 PGJ65550 PQF65550 QAB65550 QJX65550 QTT65550 RDP65550 RNL65550 RXH65550 SHD65550 SQZ65550 TAV65550 TKR65550 TUN65550 UEJ65550 UOF65550 UYB65550 VHX65550 VRT65550 WBP65550 WLL65550 WVH65550 C131086 IV131086 SR131086 ACN131086 AMJ131086 AWF131086 BGB131086 BPX131086 BZT131086 CJP131086 CTL131086 DDH131086 DND131086 DWZ131086 EGV131086 EQR131086 FAN131086 FKJ131086 FUF131086 GEB131086 GNX131086 GXT131086 HHP131086 HRL131086 IBH131086 ILD131086 IUZ131086 JEV131086 JOR131086 JYN131086 KIJ131086 KSF131086 LCB131086 LLX131086 LVT131086 MFP131086 MPL131086 MZH131086 NJD131086 NSZ131086 OCV131086 OMR131086 OWN131086 PGJ131086 PQF131086 QAB131086 QJX131086 QTT131086 RDP131086 RNL131086 RXH131086 SHD131086 SQZ131086 TAV131086 TKR131086 TUN131086 UEJ131086 UOF131086 UYB131086 VHX131086 VRT131086 WBP131086 WLL131086 WVH131086 C196622 IV196622 SR196622 ACN196622 AMJ196622 AWF196622 BGB196622 BPX196622 BZT196622 CJP196622 CTL196622 DDH196622 DND196622 DWZ196622 EGV196622 EQR196622 FAN196622 FKJ196622 FUF196622 GEB196622 GNX196622 GXT196622 HHP196622 HRL196622 IBH196622 ILD196622 IUZ196622 JEV196622 JOR196622 JYN196622 KIJ196622 KSF196622 LCB196622 LLX196622 LVT196622 MFP196622 MPL196622 MZH196622 NJD196622 NSZ196622 OCV196622 OMR196622 OWN196622 PGJ196622 PQF196622 QAB196622 QJX196622 QTT196622 RDP196622 RNL196622 RXH196622 SHD196622 SQZ196622 TAV196622 TKR196622 TUN196622 UEJ196622 UOF196622 UYB196622 VHX196622 VRT196622 WBP196622 WLL196622 WVH196622 C262158 IV262158 SR262158 ACN262158 AMJ262158 AWF262158 BGB262158 BPX262158 BZT262158 CJP262158 CTL262158 DDH262158 DND262158 DWZ262158 EGV262158 EQR262158 FAN262158 FKJ262158 FUF262158 GEB262158 GNX262158 GXT262158 HHP262158 HRL262158 IBH262158 ILD262158 IUZ262158 JEV262158 JOR262158 JYN262158 KIJ262158 KSF262158 LCB262158 LLX262158 LVT262158 MFP262158 MPL262158 MZH262158 NJD262158 NSZ262158 OCV262158 OMR262158 OWN262158 PGJ262158 PQF262158 QAB262158 QJX262158 QTT262158 RDP262158 RNL262158 RXH262158 SHD262158 SQZ262158 TAV262158 TKR262158 TUN262158 UEJ262158 UOF262158 UYB262158 VHX262158 VRT262158 WBP262158 WLL262158 WVH262158 C327694 IV327694 SR327694 ACN327694 AMJ327694 AWF327694 BGB327694 BPX327694 BZT327694 CJP327694 CTL327694 DDH327694 DND327694 DWZ327694 EGV327694 EQR327694 FAN327694 FKJ327694 FUF327694 GEB327694 GNX327694 GXT327694 HHP327694 HRL327694 IBH327694 ILD327694 IUZ327694 JEV327694 JOR327694 JYN327694 KIJ327694 KSF327694 LCB327694 LLX327694 LVT327694 MFP327694 MPL327694 MZH327694 NJD327694 NSZ327694 OCV327694 OMR327694 OWN327694 PGJ327694 PQF327694 QAB327694 QJX327694 QTT327694 RDP327694 RNL327694 RXH327694 SHD327694 SQZ327694 TAV327694 TKR327694 TUN327694 UEJ327694 UOF327694 UYB327694 VHX327694 VRT327694 WBP327694 WLL327694 WVH327694 C393230 IV393230 SR393230 ACN393230 AMJ393230 AWF393230 BGB393230 BPX393230 BZT393230 CJP393230 CTL393230 DDH393230 DND393230 DWZ393230 EGV393230 EQR393230 FAN393230 FKJ393230 FUF393230 GEB393230 GNX393230 GXT393230 HHP393230 HRL393230 IBH393230 ILD393230 IUZ393230 JEV393230 JOR393230 JYN393230 KIJ393230 KSF393230 LCB393230 LLX393230 LVT393230 MFP393230 MPL393230 MZH393230 NJD393230 NSZ393230 OCV393230 OMR393230 OWN393230 PGJ393230 PQF393230 QAB393230 QJX393230 QTT393230 RDP393230 RNL393230 RXH393230 SHD393230 SQZ393230 TAV393230 TKR393230 TUN393230 UEJ393230 UOF393230 UYB393230 VHX393230 VRT393230 WBP393230 WLL393230 WVH393230 C458766 IV458766 SR458766 ACN458766 AMJ458766 AWF458766 BGB458766 BPX458766 BZT458766 CJP458766 CTL458766 DDH458766 DND458766 DWZ458766 EGV458766 EQR458766 FAN458766 FKJ458766 FUF458766 GEB458766 GNX458766 GXT458766 HHP458766 HRL458766 IBH458766 ILD458766 IUZ458766 JEV458766 JOR458766 JYN458766 KIJ458766 KSF458766 LCB458766 LLX458766 LVT458766 MFP458766 MPL458766 MZH458766 NJD458766 NSZ458766 OCV458766 OMR458766 OWN458766 PGJ458766 PQF458766 QAB458766 QJX458766 QTT458766 RDP458766 RNL458766 RXH458766 SHD458766 SQZ458766 TAV458766 TKR458766 TUN458766 UEJ458766 UOF458766 UYB458766 VHX458766 VRT458766 WBP458766 WLL458766 WVH458766 C524302 IV524302 SR524302 ACN524302 AMJ524302 AWF524302 BGB524302 BPX524302 BZT524302 CJP524302 CTL524302 DDH524302 DND524302 DWZ524302 EGV524302 EQR524302 FAN524302 FKJ524302 FUF524302 GEB524302 GNX524302 GXT524302 HHP524302 HRL524302 IBH524302 ILD524302 IUZ524302 JEV524302 JOR524302 JYN524302 KIJ524302 KSF524302 LCB524302 LLX524302 LVT524302 MFP524302 MPL524302 MZH524302 NJD524302 NSZ524302 OCV524302 OMR524302 OWN524302 PGJ524302 PQF524302 QAB524302 QJX524302 QTT524302 RDP524302 RNL524302 RXH524302 SHD524302 SQZ524302 TAV524302 TKR524302 TUN524302 UEJ524302 UOF524302 UYB524302 VHX524302 VRT524302 WBP524302 WLL524302 WVH524302 C589838 IV589838 SR589838 ACN589838 AMJ589838 AWF589838 BGB589838 BPX589838 BZT589838 CJP589838 CTL589838 DDH589838 DND589838 DWZ589838 EGV589838 EQR589838 FAN589838 FKJ589838 FUF589838 GEB589838 GNX589838 GXT589838 HHP589838 HRL589838 IBH589838 ILD589838 IUZ589838 JEV589838 JOR589838 JYN589838 KIJ589838 KSF589838 LCB589838 LLX589838 LVT589838 MFP589838 MPL589838 MZH589838 NJD589838 NSZ589838 OCV589838 OMR589838 OWN589838 PGJ589838 PQF589838 QAB589838 QJX589838 QTT589838 RDP589838 RNL589838 RXH589838 SHD589838 SQZ589838 TAV589838 TKR589838 TUN589838 UEJ589838 UOF589838 UYB589838 VHX589838 VRT589838 WBP589838 WLL589838 WVH589838 C655374 IV655374 SR655374 ACN655374 AMJ655374 AWF655374 BGB655374 BPX655374 BZT655374 CJP655374 CTL655374 DDH655374 DND655374 DWZ655374 EGV655374 EQR655374 FAN655374 FKJ655374 FUF655374 GEB655374 GNX655374 GXT655374 HHP655374 HRL655374 IBH655374 ILD655374 IUZ655374 JEV655374 JOR655374 JYN655374 KIJ655374 KSF655374 LCB655374 LLX655374 LVT655374 MFP655374 MPL655374 MZH655374 NJD655374 NSZ655374 OCV655374 OMR655374 OWN655374 PGJ655374 PQF655374 QAB655374 QJX655374 QTT655374 RDP655374 RNL655374 RXH655374 SHD655374 SQZ655374 TAV655374 TKR655374 TUN655374 UEJ655374 UOF655374 UYB655374 VHX655374 VRT655374 WBP655374 WLL655374 WVH655374 C720910 IV720910 SR720910 ACN720910 AMJ720910 AWF720910 BGB720910 BPX720910 BZT720910 CJP720910 CTL720910 DDH720910 DND720910 DWZ720910 EGV720910 EQR720910 FAN720910 FKJ720910 FUF720910 GEB720910 GNX720910 GXT720910 HHP720910 HRL720910 IBH720910 ILD720910 IUZ720910 JEV720910 JOR720910 JYN720910 KIJ720910 KSF720910 LCB720910 LLX720910 LVT720910 MFP720910 MPL720910 MZH720910 NJD720910 NSZ720910 OCV720910 OMR720910 OWN720910 PGJ720910 PQF720910 QAB720910 QJX720910 QTT720910 RDP720910 RNL720910 RXH720910 SHD720910 SQZ720910 TAV720910 TKR720910 TUN720910 UEJ720910 UOF720910 UYB720910 VHX720910 VRT720910 WBP720910 WLL720910 WVH720910 C786446 IV786446 SR786446 ACN786446 AMJ786446 AWF786446 BGB786446 BPX786446 BZT786446 CJP786446 CTL786446 DDH786446 DND786446 DWZ786446 EGV786446 EQR786446 FAN786446 FKJ786446 FUF786446 GEB786446 GNX786446 GXT786446 HHP786446 HRL786446 IBH786446 ILD786446 IUZ786446 JEV786446 JOR786446 JYN786446 KIJ786446 KSF786446 LCB786446 LLX786446 LVT786446 MFP786446 MPL786446 MZH786446 NJD786446 NSZ786446 OCV786446 OMR786446 OWN786446 PGJ786446 PQF786446 QAB786446 QJX786446 QTT786446 RDP786446 RNL786446 RXH786446 SHD786446 SQZ786446 TAV786446 TKR786446 TUN786446 UEJ786446 UOF786446 UYB786446 VHX786446 VRT786446 WBP786446 WLL786446 WVH786446 C851982 IV851982 SR851982 ACN851982 AMJ851982 AWF851982 BGB851982 BPX851982 BZT851982 CJP851982 CTL851982 DDH851982 DND851982 DWZ851982 EGV851982 EQR851982 FAN851982 FKJ851982 FUF851982 GEB851982 GNX851982 GXT851982 HHP851982 HRL851982 IBH851982 ILD851982 IUZ851982 JEV851982 JOR851982 JYN851982 KIJ851982 KSF851982 LCB851982 LLX851982 LVT851982 MFP851982 MPL851982 MZH851982 NJD851982 NSZ851982 OCV851982 OMR851982 OWN851982 PGJ851982 PQF851982 QAB851982 QJX851982 QTT851982 RDP851982 RNL851982 RXH851982 SHD851982 SQZ851982 TAV851982 TKR851982 TUN851982 UEJ851982 UOF851982 UYB851982 VHX851982 VRT851982 WBP851982 WLL851982 WVH851982 C917518 IV917518 SR917518 ACN917518 AMJ917518 AWF917518 BGB917518 BPX917518 BZT917518 CJP917518 CTL917518 DDH917518 DND917518 DWZ917518 EGV917518 EQR917518 FAN917518 FKJ917518 FUF917518 GEB917518 GNX917518 GXT917518 HHP917518 HRL917518 IBH917518 ILD917518 IUZ917518 JEV917518 JOR917518 JYN917518 KIJ917518 KSF917518 LCB917518 LLX917518 LVT917518 MFP917518 MPL917518 MZH917518 NJD917518 NSZ917518 OCV917518 OMR917518 OWN917518 PGJ917518 PQF917518 QAB917518 QJX917518 QTT917518 RDP917518 RNL917518 RXH917518 SHD917518 SQZ917518 TAV917518 TKR917518 TUN917518 UEJ917518 UOF917518 UYB917518 VHX917518 VRT917518 WBP917518 WLL917518 WVH917518 C983054 IV983054 SR983054 ACN983054 AMJ983054 AWF983054 BGB983054 BPX983054 BZT983054 CJP983054 CTL983054 DDH983054 DND983054 DWZ983054 EGV983054 EQR983054 FAN983054 FKJ983054 FUF983054 GEB983054 GNX983054 GXT983054 HHP983054 HRL983054 IBH983054 ILD983054 IUZ983054 JEV983054 JOR983054 JYN983054 KIJ983054 KSF983054 LCB983054 LLX983054 LVT983054 MFP983054 MPL983054 MZH983054 NJD983054 NSZ983054 OCV983054 OMR983054 OWN983054 PGJ983054 PQF983054 QAB983054 QJX983054 QTT983054 RDP983054 RNL983054 RXH983054 SHD983054 SQZ983054 TAV983054 TKR983054 TUN983054 UEJ983054 UOF983054 UYB983054 VHX983054 VRT983054 WBP98305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4 A65550 IS65550 SO65550 ACK65550 AMG65550 AWC65550 BFY65550 BPU65550 BZQ65550 CJM65550 CTI65550 DDE65550 DNA65550 DWW65550 EGS65550 EQO65550 FAK65550 FKG65550 FUC65550 GDY65550 GNU65550 GXQ65550 HHM65550 HRI65550 IBE65550 ILA65550 IUW65550 JES65550 JOO65550 JYK65550 KIG65550 KSC65550 LBY65550 LLU65550 LVQ65550 MFM65550 MPI65550 MZE65550 NJA65550 NSW65550 OCS65550 OMO65550 OWK65550 PGG65550 PQC65550 PZY65550 QJU65550 QTQ65550 RDM65550 RNI65550 RXE65550 SHA65550 SQW65550 TAS65550 TKO65550 TUK65550 UEG65550 UOC65550 UXY65550 VHU65550 VRQ65550 WBM65550 WLI65550 WVE65550 A131086 IS131086 SO131086 ACK131086 AMG131086 AWC131086 BFY131086 BPU131086 BZQ131086 CJM131086 CTI131086 DDE131086 DNA131086 DWW131086 EGS131086 EQO131086 FAK131086 FKG131086 FUC131086 GDY131086 GNU131086 GXQ131086 HHM131086 HRI131086 IBE131086 ILA131086 IUW131086 JES131086 JOO131086 JYK131086 KIG131086 KSC131086 LBY131086 LLU131086 LVQ131086 MFM131086 MPI131086 MZE131086 NJA131086 NSW131086 OCS131086 OMO131086 OWK131086 PGG131086 PQC131086 PZY131086 QJU131086 QTQ131086 RDM131086 RNI131086 RXE131086 SHA131086 SQW131086 TAS131086 TKO131086 TUK131086 UEG131086 UOC131086 UXY131086 VHU131086 VRQ131086 WBM131086 WLI131086 WVE131086 A196622 IS196622 SO196622 ACK196622 AMG196622 AWC196622 BFY196622 BPU196622 BZQ196622 CJM196622 CTI196622 DDE196622 DNA196622 DWW196622 EGS196622 EQO196622 FAK196622 FKG196622 FUC196622 GDY196622 GNU196622 GXQ196622 HHM196622 HRI196622 IBE196622 ILA196622 IUW196622 JES196622 JOO196622 JYK196622 KIG196622 KSC196622 LBY196622 LLU196622 LVQ196622 MFM196622 MPI196622 MZE196622 NJA196622 NSW196622 OCS196622 OMO196622 OWK196622 PGG196622 PQC196622 PZY196622 QJU196622 QTQ196622 RDM196622 RNI196622 RXE196622 SHA196622 SQW196622 TAS196622 TKO196622 TUK196622 UEG196622 UOC196622 UXY196622 VHU196622 VRQ196622 WBM196622 WLI196622 WVE196622 A262158 IS262158 SO262158 ACK262158 AMG262158 AWC262158 BFY262158 BPU262158 BZQ262158 CJM262158 CTI262158 DDE262158 DNA262158 DWW262158 EGS262158 EQO262158 FAK262158 FKG262158 FUC262158 GDY262158 GNU262158 GXQ262158 HHM262158 HRI262158 IBE262158 ILA262158 IUW262158 JES262158 JOO262158 JYK262158 KIG262158 KSC262158 LBY262158 LLU262158 LVQ262158 MFM262158 MPI262158 MZE262158 NJA262158 NSW262158 OCS262158 OMO262158 OWK262158 PGG262158 PQC262158 PZY262158 QJU262158 QTQ262158 RDM262158 RNI262158 RXE262158 SHA262158 SQW262158 TAS262158 TKO262158 TUK262158 UEG262158 UOC262158 UXY262158 VHU262158 VRQ262158 WBM262158 WLI262158 WVE262158 A327694 IS327694 SO327694 ACK327694 AMG327694 AWC327694 BFY327694 BPU327694 BZQ327694 CJM327694 CTI327694 DDE327694 DNA327694 DWW327694 EGS327694 EQO327694 FAK327694 FKG327694 FUC327694 GDY327694 GNU327694 GXQ327694 HHM327694 HRI327694 IBE327694 ILA327694 IUW327694 JES327694 JOO327694 JYK327694 KIG327694 KSC327694 LBY327694 LLU327694 LVQ327694 MFM327694 MPI327694 MZE327694 NJA327694 NSW327694 OCS327694 OMO327694 OWK327694 PGG327694 PQC327694 PZY327694 QJU327694 QTQ327694 RDM327694 RNI327694 RXE327694 SHA327694 SQW327694 TAS327694 TKO327694 TUK327694 UEG327694 UOC327694 UXY327694 VHU327694 VRQ327694 WBM327694 WLI327694 WVE327694 A393230 IS393230 SO393230 ACK393230 AMG393230 AWC393230 BFY393230 BPU393230 BZQ393230 CJM393230 CTI393230 DDE393230 DNA393230 DWW393230 EGS393230 EQO393230 FAK393230 FKG393230 FUC393230 GDY393230 GNU393230 GXQ393230 HHM393230 HRI393230 IBE393230 ILA393230 IUW393230 JES393230 JOO393230 JYK393230 KIG393230 KSC393230 LBY393230 LLU393230 LVQ393230 MFM393230 MPI393230 MZE393230 NJA393230 NSW393230 OCS393230 OMO393230 OWK393230 PGG393230 PQC393230 PZY393230 QJU393230 QTQ393230 RDM393230 RNI393230 RXE393230 SHA393230 SQW393230 TAS393230 TKO393230 TUK393230 UEG393230 UOC393230 UXY393230 VHU393230 VRQ393230 WBM393230 WLI393230 WVE393230 A458766 IS458766 SO458766 ACK458766 AMG458766 AWC458766 BFY458766 BPU458766 BZQ458766 CJM458766 CTI458766 DDE458766 DNA458766 DWW458766 EGS458766 EQO458766 FAK458766 FKG458766 FUC458766 GDY458766 GNU458766 GXQ458766 HHM458766 HRI458766 IBE458766 ILA458766 IUW458766 JES458766 JOO458766 JYK458766 KIG458766 KSC458766 LBY458766 LLU458766 LVQ458766 MFM458766 MPI458766 MZE458766 NJA458766 NSW458766 OCS458766 OMO458766 OWK458766 PGG458766 PQC458766 PZY458766 QJU458766 QTQ458766 RDM458766 RNI458766 RXE458766 SHA458766 SQW458766 TAS458766 TKO458766 TUK458766 UEG458766 UOC458766 UXY458766 VHU458766 VRQ458766 WBM458766 WLI458766 WVE458766 A524302 IS524302 SO524302 ACK524302 AMG524302 AWC524302 BFY524302 BPU524302 BZQ524302 CJM524302 CTI524302 DDE524302 DNA524302 DWW524302 EGS524302 EQO524302 FAK524302 FKG524302 FUC524302 GDY524302 GNU524302 GXQ524302 HHM524302 HRI524302 IBE524302 ILA524302 IUW524302 JES524302 JOO524302 JYK524302 KIG524302 KSC524302 LBY524302 LLU524302 LVQ524302 MFM524302 MPI524302 MZE524302 NJA524302 NSW524302 OCS524302 OMO524302 OWK524302 PGG524302 PQC524302 PZY524302 QJU524302 QTQ524302 RDM524302 RNI524302 RXE524302 SHA524302 SQW524302 TAS524302 TKO524302 TUK524302 UEG524302 UOC524302 UXY524302 VHU524302 VRQ524302 WBM524302 WLI524302 WVE524302 A589838 IS589838 SO589838 ACK589838 AMG589838 AWC589838 BFY589838 BPU589838 BZQ589838 CJM589838 CTI589838 DDE589838 DNA589838 DWW589838 EGS589838 EQO589838 FAK589838 FKG589838 FUC589838 GDY589838 GNU589838 GXQ589838 HHM589838 HRI589838 IBE589838 ILA589838 IUW589838 JES589838 JOO589838 JYK589838 KIG589838 KSC589838 LBY589838 LLU589838 LVQ589838 MFM589838 MPI589838 MZE589838 NJA589838 NSW589838 OCS589838 OMO589838 OWK589838 PGG589838 PQC589838 PZY589838 QJU589838 QTQ589838 RDM589838 RNI589838 RXE589838 SHA589838 SQW589838 TAS589838 TKO589838 TUK589838 UEG589838 UOC589838 UXY589838 VHU589838 VRQ589838 WBM589838 WLI589838 WVE589838 A655374 IS655374 SO655374 ACK655374 AMG655374 AWC655374 BFY655374 BPU655374 BZQ655374 CJM655374 CTI655374 DDE655374 DNA655374 DWW655374 EGS655374 EQO655374 FAK655374 FKG655374 FUC655374 GDY655374 GNU655374 GXQ655374 HHM655374 HRI655374 IBE655374 ILA655374 IUW655374 JES655374 JOO655374 JYK655374 KIG655374 KSC655374 LBY655374 LLU655374 LVQ655374 MFM655374 MPI655374 MZE655374 NJA655374 NSW655374 OCS655374 OMO655374 OWK655374 PGG655374 PQC655374 PZY655374 QJU655374 QTQ655374 RDM655374 RNI655374 RXE655374 SHA655374 SQW655374 TAS655374 TKO655374 TUK655374 UEG655374 UOC655374 UXY655374 VHU655374 VRQ655374 WBM655374 WLI655374 WVE655374 A720910 IS720910 SO720910 ACK720910 AMG720910 AWC720910 BFY720910 BPU720910 BZQ720910 CJM720910 CTI720910 DDE720910 DNA720910 DWW720910 EGS720910 EQO720910 FAK720910 FKG720910 FUC720910 GDY720910 GNU720910 GXQ720910 HHM720910 HRI720910 IBE720910 ILA720910 IUW720910 JES720910 JOO720910 JYK720910 KIG720910 KSC720910 LBY720910 LLU720910 LVQ720910 MFM720910 MPI720910 MZE720910 NJA720910 NSW720910 OCS720910 OMO720910 OWK720910 PGG720910 PQC720910 PZY720910 QJU720910 QTQ720910 RDM720910 RNI720910 RXE720910 SHA720910 SQW720910 TAS720910 TKO720910 TUK720910 UEG720910 UOC720910 UXY720910 VHU720910 VRQ720910 WBM720910 WLI720910 WVE720910 A786446 IS786446 SO786446 ACK786446 AMG786446 AWC786446 BFY786446 BPU786446 BZQ786446 CJM786446 CTI786446 DDE786446 DNA786446 DWW786446 EGS786446 EQO786446 FAK786446 FKG786446 FUC786446 GDY786446 GNU786446 GXQ786446 HHM786446 HRI786446 IBE786446 ILA786446 IUW786446 JES786446 JOO786446 JYK786446 KIG786446 KSC786446 LBY786446 LLU786446 LVQ786446 MFM786446 MPI786446 MZE786446 NJA786446 NSW786446 OCS786446 OMO786446 OWK786446 PGG786446 PQC786446 PZY786446 QJU786446 QTQ786446 RDM786446 RNI786446 RXE786446 SHA786446 SQW786446 TAS786446 TKO786446 TUK786446 UEG786446 UOC786446 UXY786446 VHU786446 VRQ786446 WBM786446 WLI786446 WVE786446 A851982 IS851982 SO851982 ACK851982 AMG851982 AWC851982 BFY851982 BPU851982 BZQ851982 CJM851982 CTI851982 DDE851982 DNA851982 DWW851982 EGS851982 EQO851982 FAK851982 FKG851982 FUC851982 GDY851982 GNU851982 GXQ851982 HHM851982 HRI851982 IBE851982 ILA851982 IUW851982 JES851982 JOO851982 JYK851982 KIG851982 KSC851982 LBY851982 LLU851982 LVQ851982 MFM851982 MPI851982 MZE851982 NJA851982 NSW851982 OCS851982 OMO851982 OWK851982 PGG851982 PQC851982 PZY851982 QJU851982 QTQ851982 RDM851982 RNI851982 RXE851982 SHA851982 SQW851982 TAS851982 TKO851982 TUK851982 UEG851982 UOC851982 UXY851982 VHU851982 VRQ851982 WBM851982 WLI851982 WVE851982 A917518 IS917518 SO917518 ACK917518 AMG917518 AWC917518 BFY917518 BPU917518 BZQ917518 CJM917518 CTI917518 DDE917518 DNA917518 DWW917518 EGS917518 EQO917518 FAK917518 FKG917518 FUC917518 GDY917518 GNU917518 GXQ917518 HHM917518 HRI917518 IBE917518 ILA917518 IUW917518 JES917518 JOO917518 JYK917518 KIG917518 KSC917518 LBY917518 LLU917518 LVQ917518 MFM917518 MPI917518 MZE917518 NJA917518 NSW917518 OCS917518 OMO917518 OWK917518 PGG917518 PQC917518 PZY917518 QJU917518 QTQ917518 RDM917518 RNI917518 RXE917518 SHA917518 SQW917518 TAS917518 TKO917518 TUK917518 UEG917518 UOC917518 UXY917518 VHU917518 VRQ917518 WBM917518 WLI917518 WVE917518 A983054 IS983054 SO983054 ACK983054 AMG983054 AWC983054 BFY983054 BPU983054 BZQ983054 CJM983054 CTI983054 DDE983054 DNA983054 DWW983054 EGS983054 EQO983054 FAK983054 FKG983054 FUC983054 GDY983054 GNU983054 GXQ983054 HHM983054 HRI983054 IBE983054 ILA983054 IUW983054 JES983054 JOO983054 JYK983054 KIG983054 KSC983054 LBY983054 LLU983054 LVQ983054 MFM983054 MPI983054 MZE983054 NJA983054 NSW983054 OCS983054 OMO983054 OWK983054 PGG983054 PQC983054 PZY983054 QJU983054 QTQ983054 RDM983054 RNI983054 RXE983054 SHA983054 SQW983054 TAS983054 TKO983054 TUK983054 UEG983054 UOC983054 UXY983054 VHU983054 VRQ983054 WBM983054 WLI98305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188" customWidth="1"/>
    <col min="2" max="2" width="55.5546875" style="188" customWidth="1"/>
    <col min="3" max="3" width="41.33203125" style="188" customWidth="1"/>
    <col min="4" max="4" width="29.44140625" style="188" customWidth="1"/>
    <col min="5" max="5" width="29.109375" style="188" customWidth="1"/>
    <col min="6" max="16384" width="11.44140625" style="92"/>
  </cols>
  <sheetData>
    <row r="1" spans="1:5" x14ac:dyDescent="0.3">
      <c r="A1" s="250" t="s">
        <v>222</v>
      </c>
      <c r="B1" s="251"/>
      <c r="C1" s="251"/>
      <c r="D1" s="251"/>
      <c r="E1" s="157"/>
    </row>
    <row r="2" spans="1:5" x14ac:dyDescent="0.3">
      <c r="A2" s="158"/>
      <c r="B2" s="252" t="s">
        <v>223</v>
      </c>
      <c r="C2" s="252"/>
      <c r="D2" s="252"/>
      <c r="E2" s="159"/>
    </row>
    <row r="3" spans="1:5" x14ac:dyDescent="0.3">
      <c r="A3" s="160"/>
      <c r="B3" s="252" t="s">
        <v>224</v>
      </c>
      <c r="C3" s="252"/>
      <c r="D3" s="252"/>
      <c r="E3" s="161"/>
    </row>
    <row r="4" spans="1:5" thickBot="1" x14ac:dyDescent="0.35">
      <c r="A4" s="162"/>
      <c r="B4" s="163"/>
      <c r="C4" s="163"/>
      <c r="D4" s="163"/>
      <c r="E4" s="164"/>
    </row>
    <row r="5" spans="1:5" ht="16.2" thickBot="1" x14ac:dyDescent="0.35">
      <c r="A5" s="162"/>
      <c r="B5" s="165" t="s">
        <v>225</v>
      </c>
      <c r="C5" s="253" t="s">
        <v>226</v>
      </c>
      <c r="D5" s="254"/>
      <c r="E5" s="164"/>
    </row>
    <row r="6" spans="1:5" ht="16.2" thickBot="1" x14ac:dyDescent="0.35">
      <c r="A6" s="162"/>
      <c r="B6" s="166" t="s">
        <v>227</v>
      </c>
      <c r="C6" s="255" t="s">
        <v>228</v>
      </c>
      <c r="D6" s="256"/>
      <c r="E6" s="164"/>
    </row>
    <row r="7" spans="1:5" ht="16.2" thickBot="1" x14ac:dyDescent="0.35">
      <c r="A7" s="162"/>
      <c r="B7" s="166" t="s">
        <v>229</v>
      </c>
      <c r="C7" s="257" t="s">
        <v>230</v>
      </c>
      <c r="D7" s="258"/>
      <c r="E7" s="164"/>
    </row>
    <row r="8" spans="1:5" ht="16.2" thickBot="1" x14ac:dyDescent="0.35">
      <c r="A8" s="162"/>
      <c r="B8" s="167">
        <v>44</v>
      </c>
      <c r="C8" s="248">
        <v>1628859180</v>
      </c>
      <c r="D8" s="249"/>
      <c r="E8" s="164"/>
    </row>
    <row r="9" spans="1:5" ht="16.2" thickBot="1" x14ac:dyDescent="0.35">
      <c r="A9" s="162"/>
      <c r="B9" s="167">
        <v>37</v>
      </c>
      <c r="C9" s="248">
        <v>304722656</v>
      </c>
      <c r="D9" s="249"/>
      <c r="E9" s="164"/>
    </row>
    <row r="10" spans="1:5" ht="16.2" thickBot="1" x14ac:dyDescent="0.35">
      <c r="A10" s="162"/>
      <c r="B10" s="167"/>
      <c r="C10" s="248"/>
      <c r="D10" s="249"/>
      <c r="E10" s="164"/>
    </row>
    <row r="11" spans="1:5" ht="16.2" thickBot="1" x14ac:dyDescent="0.35">
      <c r="A11" s="162"/>
      <c r="B11" s="167"/>
      <c r="C11" s="248"/>
      <c r="D11" s="249"/>
      <c r="E11" s="164"/>
    </row>
    <row r="12" spans="1:5" ht="31.8" thickBot="1" x14ac:dyDescent="0.35">
      <c r="A12" s="162"/>
      <c r="B12" s="168" t="s">
        <v>231</v>
      </c>
      <c r="C12" s="248">
        <f>SUM(C8:D11)</f>
        <v>1933581836</v>
      </c>
      <c r="D12" s="249"/>
      <c r="E12" s="164"/>
    </row>
    <row r="13" spans="1:5" ht="31.8" thickBot="1" x14ac:dyDescent="0.35">
      <c r="A13" s="162"/>
      <c r="B13" s="168" t="s">
        <v>232</v>
      </c>
      <c r="C13" s="248">
        <f>+C12/616000</f>
        <v>3138.9315519480519</v>
      </c>
      <c r="D13" s="249"/>
      <c r="E13" s="164"/>
    </row>
    <row r="14" spans="1:5" x14ac:dyDescent="0.3">
      <c r="A14" s="162"/>
      <c r="B14" s="163"/>
      <c r="C14" s="169"/>
      <c r="D14" s="170"/>
      <c r="E14" s="164"/>
    </row>
    <row r="15" spans="1:5" ht="16.2" thickBot="1" x14ac:dyDescent="0.35">
      <c r="A15" s="162"/>
      <c r="B15" s="163" t="s">
        <v>233</v>
      </c>
      <c r="C15" s="169"/>
      <c r="D15" s="170"/>
      <c r="E15" s="164"/>
    </row>
    <row r="16" spans="1:5" ht="15" x14ac:dyDescent="0.3">
      <c r="A16" s="162"/>
      <c r="B16" s="171" t="s">
        <v>234</v>
      </c>
      <c r="C16" s="172">
        <v>763188000</v>
      </c>
      <c r="D16" s="173"/>
      <c r="E16" s="164"/>
    </row>
    <row r="17" spans="1:6" ht="15" x14ac:dyDescent="0.3">
      <c r="A17" s="162"/>
      <c r="B17" s="162" t="s">
        <v>235</v>
      </c>
      <c r="C17" s="174">
        <v>786688000</v>
      </c>
      <c r="D17" s="164"/>
      <c r="E17" s="164"/>
    </row>
    <row r="18" spans="1:6" ht="15" x14ac:dyDescent="0.3">
      <c r="A18" s="162"/>
      <c r="B18" s="162" t="s">
        <v>236</v>
      </c>
      <c r="C18" s="174">
        <v>350000000</v>
      </c>
      <c r="D18" s="164"/>
      <c r="E18" s="164"/>
    </row>
    <row r="19" spans="1:6" thickBot="1" x14ac:dyDescent="0.35">
      <c r="A19" s="162"/>
      <c r="B19" s="175" t="s">
        <v>237</v>
      </c>
      <c r="C19" s="176">
        <v>350000000</v>
      </c>
      <c r="D19" s="177"/>
      <c r="E19" s="164"/>
    </row>
    <row r="20" spans="1:6" ht="16.2" thickBot="1" x14ac:dyDescent="0.35">
      <c r="A20" s="162"/>
      <c r="B20" s="239" t="s">
        <v>238</v>
      </c>
      <c r="C20" s="240"/>
      <c r="D20" s="241"/>
      <c r="E20" s="164"/>
    </row>
    <row r="21" spans="1:6" ht="16.2" thickBot="1" x14ac:dyDescent="0.35">
      <c r="A21" s="162"/>
      <c r="B21" s="239" t="s">
        <v>239</v>
      </c>
      <c r="C21" s="240"/>
      <c r="D21" s="241"/>
      <c r="E21" s="164"/>
    </row>
    <row r="22" spans="1:6" x14ac:dyDescent="0.3">
      <c r="A22" s="162"/>
      <c r="B22" s="178" t="s">
        <v>240</v>
      </c>
      <c r="C22" s="179">
        <f>C16/C18</f>
        <v>2.1805371428571427</v>
      </c>
      <c r="D22" s="170" t="s">
        <v>241</v>
      </c>
      <c r="E22" s="164"/>
    </row>
    <row r="23" spans="1:6" ht="16.2" thickBot="1" x14ac:dyDescent="0.35">
      <c r="A23" s="162"/>
      <c r="B23" s="180" t="s">
        <v>242</v>
      </c>
      <c r="C23" s="181">
        <f>C19/C17</f>
        <v>0.44490318906605925</v>
      </c>
      <c r="D23" s="182" t="s">
        <v>241</v>
      </c>
      <c r="E23" s="164"/>
    </row>
    <row r="24" spans="1:6" ht="16.2" thickBot="1" x14ac:dyDescent="0.35">
      <c r="A24" s="162"/>
      <c r="B24" s="183"/>
      <c r="C24" s="184"/>
      <c r="D24" s="163"/>
      <c r="E24" s="185"/>
    </row>
    <row r="25" spans="1:6" x14ac:dyDescent="0.3">
      <c r="A25" s="242"/>
      <c r="B25" s="243" t="s">
        <v>243</v>
      </c>
      <c r="C25" s="245" t="s">
        <v>244</v>
      </c>
      <c r="D25" s="246"/>
      <c r="E25" s="247"/>
      <c r="F25" s="236"/>
    </row>
    <row r="26" spans="1:6" ht="16.2" thickBot="1" x14ac:dyDescent="0.35">
      <c r="A26" s="242"/>
      <c r="B26" s="244"/>
      <c r="C26" s="237" t="s">
        <v>245</v>
      </c>
      <c r="D26" s="238"/>
      <c r="E26" s="247"/>
      <c r="F26" s="236"/>
    </row>
    <row r="27" spans="1:6" thickBot="1" x14ac:dyDescent="0.35">
      <c r="A27" s="175"/>
      <c r="B27" s="186"/>
      <c r="C27" s="186"/>
      <c r="D27" s="186"/>
      <c r="E27" s="177"/>
      <c r="F27" s="187"/>
    </row>
    <row r="28" spans="1:6" x14ac:dyDescent="0.3">
      <c r="B28" s="189" t="s">
        <v>246</v>
      </c>
    </row>
  </sheetData>
  <mergeCells count="20">
    <mergeCell ref="C13:D13"/>
    <mergeCell ref="A1:D1"/>
    <mergeCell ref="B2:D2"/>
    <mergeCell ref="B3:D3"/>
    <mergeCell ref="C5:D5"/>
    <mergeCell ref="C6:D6"/>
    <mergeCell ref="C7:D7"/>
    <mergeCell ref="C8:D8"/>
    <mergeCell ref="C9:D9"/>
    <mergeCell ref="C10:D10"/>
    <mergeCell ref="C11:D11"/>
    <mergeCell ref="C12:D12"/>
    <mergeCell ref="F25:F26"/>
    <mergeCell ref="C26:D26"/>
    <mergeCell ref="B20:D20"/>
    <mergeCell ref="B21:D21"/>
    <mergeCell ref="A25:A26"/>
    <mergeCell ref="B25:B26"/>
    <mergeCell ref="C25:D25"/>
    <mergeCell ref="E25:E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H6" sqref="H6:L6"/>
    </sheetView>
  </sheetViews>
  <sheetFormatPr baseColWidth="10" defaultRowHeight="14.4" x14ac:dyDescent="0.3"/>
  <sheetData>
    <row r="1" spans="1:12" x14ac:dyDescent="0.3">
      <c r="A1" s="274" t="s">
        <v>247</v>
      </c>
      <c r="B1" s="274"/>
      <c r="C1" s="274"/>
      <c r="D1" s="274"/>
      <c r="E1" s="274"/>
      <c r="F1" s="274"/>
      <c r="G1" s="274"/>
      <c r="H1" s="274"/>
      <c r="I1" s="274"/>
      <c r="J1" s="274"/>
      <c r="K1" s="274"/>
      <c r="L1" s="274"/>
    </row>
    <row r="2" spans="1:12" x14ac:dyDescent="0.3">
      <c r="A2" s="92"/>
      <c r="B2" s="92"/>
      <c r="C2" s="92"/>
      <c r="D2" s="92"/>
      <c r="E2" s="92"/>
      <c r="F2" s="92"/>
      <c r="G2" s="92"/>
      <c r="H2" s="92"/>
      <c r="I2" s="92"/>
      <c r="J2" s="92"/>
      <c r="K2" s="92"/>
      <c r="L2" s="92"/>
    </row>
    <row r="3" spans="1:12" x14ac:dyDescent="0.3">
      <c r="A3" s="275" t="s">
        <v>248</v>
      </c>
      <c r="B3" s="275"/>
      <c r="C3" s="275"/>
      <c r="D3" s="275"/>
      <c r="E3" s="190" t="s">
        <v>249</v>
      </c>
      <c r="F3" s="191" t="s">
        <v>241</v>
      </c>
      <c r="G3" s="191" t="s">
        <v>250</v>
      </c>
      <c r="H3" s="275" t="s">
        <v>3</v>
      </c>
      <c r="I3" s="275"/>
      <c r="J3" s="275"/>
      <c r="K3" s="275"/>
      <c r="L3" s="275"/>
    </row>
    <row r="4" spans="1:12" x14ac:dyDescent="0.3">
      <c r="A4" s="276" t="s">
        <v>251</v>
      </c>
      <c r="B4" s="277"/>
      <c r="C4" s="277"/>
      <c r="D4" s="278"/>
      <c r="E4" s="192" t="s">
        <v>252</v>
      </c>
      <c r="F4" s="1" t="s">
        <v>23</v>
      </c>
      <c r="G4" s="1"/>
      <c r="H4" s="262"/>
      <c r="I4" s="262"/>
      <c r="J4" s="262"/>
      <c r="K4" s="262"/>
      <c r="L4" s="262"/>
    </row>
    <row r="5" spans="1:12" x14ac:dyDescent="0.3">
      <c r="A5" s="259" t="s">
        <v>253</v>
      </c>
      <c r="B5" s="260"/>
      <c r="C5" s="260"/>
      <c r="D5" s="261"/>
      <c r="E5" s="193">
        <v>22</v>
      </c>
      <c r="F5" s="1" t="s">
        <v>23</v>
      </c>
      <c r="G5" s="1"/>
      <c r="H5" s="262"/>
      <c r="I5" s="262"/>
      <c r="J5" s="262"/>
      <c r="K5" s="262"/>
      <c r="L5" s="262"/>
    </row>
    <row r="6" spans="1:12" x14ac:dyDescent="0.3">
      <c r="A6" s="259" t="s">
        <v>254</v>
      </c>
      <c r="B6" s="260"/>
      <c r="C6" s="260"/>
      <c r="D6" s="261"/>
      <c r="E6" s="193" t="s">
        <v>255</v>
      </c>
      <c r="F6" s="1" t="s">
        <v>23</v>
      </c>
      <c r="G6" s="1"/>
      <c r="H6" s="279" t="s">
        <v>256</v>
      </c>
      <c r="I6" s="279"/>
      <c r="J6" s="279"/>
      <c r="K6" s="279"/>
      <c r="L6" s="279"/>
    </row>
    <row r="7" spans="1:12" x14ac:dyDescent="0.3">
      <c r="A7" s="271" t="s">
        <v>257</v>
      </c>
      <c r="B7" s="272"/>
      <c r="C7" s="272"/>
      <c r="D7" s="273"/>
      <c r="E7" s="194" t="s">
        <v>258</v>
      </c>
      <c r="F7" s="1" t="s">
        <v>23</v>
      </c>
      <c r="G7" s="1"/>
      <c r="H7" s="262"/>
      <c r="I7" s="262"/>
      <c r="J7" s="262"/>
      <c r="K7" s="262"/>
      <c r="L7" s="262"/>
    </row>
    <row r="8" spans="1:12" x14ac:dyDescent="0.3">
      <c r="A8" s="271" t="s">
        <v>259</v>
      </c>
      <c r="B8" s="272"/>
      <c r="C8" s="272"/>
      <c r="D8" s="273"/>
      <c r="E8" s="195" t="s">
        <v>260</v>
      </c>
      <c r="F8" s="1"/>
      <c r="G8" s="1"/>
      <c r="H8" s="266"/>
      <c r="I8" s="267"/>
      <c r="J8" s="267"/>
      <c r="K8" s="267"/>
      <c r="L8" s="268"/>
    </row>
    <row r="9" spans="1:12" x14ac:dyDescent="0.3">
      <c r="A9" s="271" t="s">
        <v>261</v>
      </c>
      <c r="B9" s="272"/>
      <c r="C9" s="272"/>
      <c r="D9" s="273"/>
      <c r="E9" s="195" t="s">
        <v>260</v>
      </c>
      <c r="F9" s="1"/>
      <c r="G9" s="1"/>
      <c r="H9" s="262"/>
      <c r="I9" s="262"/>
      <c r="J9" s="262"/>
      <c r="K9" s="262"/>
      <c r="L9" s="262"/>
    </row>
    <row r="10" spans="1:12" x14ac:dyDescent="0.3">
      <c r="A10" s="271" t="s">
        <v>262</v>
      </c>
      <c r="B10" s="272"/>
      <c r="C10" s="272"/>
      <c r="D10" s="273"/>
      <c r="E10" s="195" t="s">
        <v>260</v>
      </c>
      <c r="F10" s="1"/>
      <c r="G10" s="1"/>
      <c r="H10" s="266"/>
      <c r="I10" s="267"/>
      <c r="J10" s="267"/>
      <c r="K10" s="267"/>
      <c r="L10" s="268"/>
    </row>
    <row r="11" spans="1:12" x14ac:dyDescent="0.3">
      <c r="A11" s="259" t="s">
        <v>263</v>
      </c>
      <c r="B11" s="260"/>
      <c r="C11" s="260"/>
      <c r="D11" s="261"/>
      <c r="E11" s="193">
        <v>13</v>
      </c>
      <c r="F11" s="1" t="s">
        <v>23</v>
      </c>
      <c r="G11" s="1"/>
      <c r="H11" s="262"/>
      <c r="I11" s="262"/>
      <c r="J11" s="262"/>
      <c r="K11" s="262"/>
      <c r="L11" s="262"/>
    </row>
    <row r="12" spans="1:12" x14ac:dyDescent="0.3">
      <c r="A12" s="259" t="s">
        <v>264</v>
      </c>
      <c r="B12" s="260"/>
      <c r="C12" s="260"/>
      <c r="D12" s="261"/>
      <c r="E12" s="193">
        <v>12</v>
      </c>
      <c r="F12" s="1" t="s">
        <v>23</v>
      </c>
      <c r="G12" s="1"/>
      <c r="H12" s="262"/>
      <c r="I12" s="262"/>
      <c r="J12" s="262"/>
      <c r="K12" s="262"/>
      <c r="L12" s="262"/>
    </row>
    <row r="13" spans="1:12" x14ac:dyDescent="0.3">
      <c r="A13" s="259" t="s">
        <v>265</v>
      </c>
      <c r="B13" s="260"/>
      <c r="C13" s="260"/>
      <c r="D13" s="261"/>
      <c r="E13" s="196" t="s">
        <v>266</v>
      </c>
      <c r="F13" s="1" t="s">
        <v>23</v>
      </c>
      <c r="G13" s="1"/>
      <c r="H13" s="262"/>
      <c r="I13" s="262"/>
      <c r="J13" s="262"/>
      <c r="K13" s="262"/>
      <c r="L13" s="262"/>
    </row>
    <row r="14" spans="1:12" x14ac:dyDescent="0.3">
      <c r="A14" s="259" t="s">
        <v>267</v>
      </c>
      <c r="B14" s="260"/>
      <c r="C14" s="260"/>
      <c r="D14" s="261"/>
      <c r="E14" s="197">
        <v>11</v>
      </c>
      <c r="F14" s="1" t="s">
        <v>23</v>
      </c>
      <c r="G14" s="1"/>
      <c r="H14" s="269" t="s">
        <v>268</v>
      </c>
      <c r="I14" s="270"/>
      <c r="J14" s="270"/>
      <c r="K14" s="270"/>
      <c r="L14" s="270"/>
    </row>
    <row r="15" spans="1:12" x14ac:dyDescent="0.3">
      <c r="A15" s="259" t="s">
        <v>269</v>
      </c>
      <c r="B15" s="260"/>
      <c r="C15" s="260"/>
      <c r="D15" s="261"/>
      <c r="E15" s="193">
        <v>8</v>
      </c>
      <c r="F15" s="1" t="s">
        <v>23</v>
      </c>
      <c r="G15" s="1"/>
      <c r="H15" s="262"/>
      <c r="I15" s="262"/>
      <c r="J15" s="262"/>
      <c r="K15" s="262"/>
      <c r="L15" s="262"/>
    </row>
    <row r="16" spans="1:12" x14ac:dyDescent="0.3">
      <c r="A16" s="263" t="s">
        <v>270</v>
      </c>
      <c r="B16" s="264"/>
      <c r="C16" s="264"/>
      <c r="D16" s="265"/>
      <c r="E16" s="193" t="s">
        <v>271</v>
      </c>
      <c r="F16" s="1" t="s">
        <v>23</v>
      </c>
      <c r="G16" s="1"/>
      <c r="H16" s="266"/>
      <c r="I16" s="267"/>
      <c r="J16" s="267"/>
      <c r="K16" s="267"/>
      <c r="L16" s="268"/>
    </row>
    <row r="17" spans="1:12" x14ac:dyDescent="0.3">
      <c r="A17" s="259" t="s">
        <v>272</v>
      </c>
      <c r="B17" s="260"/>
      <c r="C17" s="260"/>
      <c r="D17" s="261"/>
      <c r="E17" s="193" t="s">
        <v>273</v>
      </c>
      <c r="F17" s="1" t="s">
        <v>23</v>
      </c>
      <c r="G17" s="1"/>
      <c r="H17" s="266"/>
      <c r="I17" s="267"/>
      <c r="J17" s="267"/>
      <c r="K17" s="267"/>
      <c r="L17" s="268"/>
    </row>
    <row r="18" spans="1:12" x14ac:dyDescent="0.3">
      <c r="A18" s="259" t="s">
        <v>274</v>
      </c>
      <c r="B18" s="260"/>
      <c r="C18" s="260"/>
      <c r="D18" s="261"/>
      <c r="E18" s="193" t="s">
        <v>260</v>
      </c>
      <c r="F18" s="1"/>
      <c r="G18" s="1"/>
      <c r="H18" s="262"/>
      <c r="I18" s="262"/>
      <c r="J18" s="262"/>
      <c r="K18" s="262"/>
      <c r="L18" s="262"/>
    </row>
    <row r="19" spans="1:12" x14ac:dyDescent="0.3">
      <c r="A19" s="92"/>
      <c r="B19" s="92"/>
      <c r="C19" s="92"/>
      <c r="D19" s="92"/>
      <c r="E19" s="92"/>
      <c r="F19" s="92"/>
      <c r="G19" s="92"/>
      <c r="H19" s="92"/>
      <c r="I19" s="92"/>
      <c r="J19" s="92"/>
      <c r="K19" s="92"/>
      <c r="L19" s="92"/>
    </row>
  </sheetData>
  <mergeCells count="33">
    <mergeCell ref="A5:D5"/>
    <mergeCell ref="H5:L5"/>
    <mergeCell ref="A1:L1"/>
    <mergeCell ref="A3:D3"/>
    <mergeCell ref="H3:L3"/>
    <mergeCell ref="A4:D4"/>
    <mergeCell ref="H4:L4"/>
    <mergeCell ref="A6:D6"/>
    <mergeCell ref="H6:L6"/>
    <mergeCell ref="A7:D7"/>
    <mergeCell ref="H7:L7"/>
    <mergeCell ref="A8:D8"/>
    <mergeCell ref="H8:L8"/>
    <mergeCell ref="A9:D9"/>
    <mergeCell ref="H9:L9"/>
    <mergeCell ref="A10:D10"/>
    <mergeCell ref="H10:L10"/>
    <mergeCell ref="A11:D11"/>
    <mergeCell ref="H11:L11"/>
    <mergeCell ref="A12:D12"/>
    <mergeCell ref="H12:L12"/>
    <mergeCell ref="A13:D13"/>
    <mergeCell ref="H13:L13"/>
    <mergeCell ref="A14:D14"/>
    <mergeCell ref="H14:L14"/>
    <mergeCell ref="A18:D18"/>
    <mergeCell ref="H18:L18"/>
    <mergeCell ref="A15:D15"/>
    <mergeCell ref="H15:L15"/>
    <mergeCell ref="A16:D16"/>
    <mergeCell ref="H16:L16"/>
    <mergeCell ref="A17:D17"/>
    <mergeCell ref="H17:L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TECNICA grupo 37</vt:lpstr>
      <vt:lpstr>TECNICA grupo 44</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2014-12-04T01:16:55Z</dcterms:modified>
</cp:coreProperties>
</file>